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4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2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4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2" borderId="11" pivotButton="0" quotePrefix="0" xfId="0"/>
    <xf numFmtId="0" fontId="1" fillId="44" borderId="1" applyAlignment="1" pivotButton="0" quotePrefix="0" xfId="0">
      <alignment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2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topLeftCell="A163" workbookViewId="0">
      <pane xSplit="1" topLeftCell="B1" activePane="topRight" state="frozen"/>
      <selection pane="topRight" activeCell="F174" sqref="F174"/>
    </sheetView>
  </sheetViews>
  <sheetFormatPr baseColWidth="8" defaultColWidth="14.44140625" defaultRowHeight="15" customHeight="1"/>
  <cols>
    <col width="35" customWidth="1" style="192" min="1" max="1"/>
    <col width="10" customWidth="1" style="192" min="2" max="2"/>
    <col width="10.83203125" customWidth="1" style="192" min="3" max="3"/>
    <col width="6.27734375" customWidth="1" style="192" min="4" max="4"/>
    <col width="10.27734375" customWidth="1" style="192" min="5" max="5"/>
    <col width="11.27734375" customWidth="1" style="192" min="6" max="6"/>
    <col width="5" customWidth="1" style="192" min="7" max="7"/>
    <col width="7.27734375" customWidth="1" style="192" min="8" max="8"/>
    <col width="7.71875" customWidth="1" style="192" min="9" max="9"/>
    <col width="16" customWidth="1" style="192" min="10" max="10"/>
    <col width="14.71875" customWidth="1" style="192" min="11" max="11"/>
    <col width="16.27734375" customWidth="1" style="192" min="12" max="12"/>
    <col width="16.5546875" customWidth="1" style="192" min="13" max="15"/>
    <col width="3.27734375" customWidth="1" style="192" min="16" max="16"/>
    <col width="4.27734375" customWidth="1" style="192" min="17" max="18"/>
    <col width="10.83203125" customWidth="1" style="192" min="19" max="19"/>
    <col width="5.44140625" customWidth="1" style="192" min="20" max="20"/>
    <col width="4.5546875" customWidth="1" style="192" min="21" max="21"/>
    <col width="6.44140625" customWidth="1" style="192" min="22" max="22"/>
    <col hidden="1" width="16.27734375" customWidth="1" style="192" min="23" max="26"/>
    <col hidden="1" width="12.1640625" customWidth="1" style="192" min="27" max="27"/>
    <col hidden="1" width="11" customWidth="1" style="192" min="28" max="28"/>
    <col width="8.44140625" customWidth="1" style="192" min="29" max="29"/>
    <col width="5.71875" customWidth="1" style="192" min="30" max="30"/>
    <col width="6.1640625" customWidth="1" style="192" min="31" max="31"/>
    <col width="8" customWidth="1" style="192" min="32" max="32"/>
    <col width="10.1640625" customWidth="1" style="192" min="33" max="35"/>
    <col width="10.77734375" customWidth="1" style="192" min="36" max="36"/>
    <col width="10.1640625" customWidth="1" style="192" min="37" max="40"/>
    <col width="48.5546875" customWidth="1" style="192" min="41" max="41"/>
    <col width="10.83203125" customWidth="1" style="192" min="42" max="42"/>
    <col width="16.27734375" customWidth="1" style="192" min="43" max="62"/>
  </cols>
  <sheetData>
    <row r="1" ht="74.25" customHeight="1" s="192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70" t="inlineStr">
        <is>
          <t>PIS</t>
        </is>
      </c>
      <c r="AI1" s="170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2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70" t="n"/>
      <c r="AI2" s="170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2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438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70">
        <f>AI3/4.59554784619832</f>
        <v/>
      </c>
      <c r="AI3" s="170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53">
        <f>V3*AH3</f>
        <v/>
      </c>
      <c r="AN3" s="153">
        <f>V3*AI3</f>
        <v/>
      </c>
      <c r="AO3" s="159" t="inlineStr">
        <is>
          <t>NFe35251242661482000170550270000000271576206750</t>
        </is>
      </c>
      <c r="AP3" s="160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2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70" t="n"/>
      <c r="AI4" s="170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2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70">
        <f>AI5/4.59554784619832</f>
        <v/>
      </c>
      <c r="AI5" s="170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53">
        <f>V5*AH5</f>
        <v/>
      </c>
      <c r="AN5" s="153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2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70" t="n"/>
      <c r="AI6" s="170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2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73" t="n"/>
      <c r="AI7" s="173" t="n"/>
      <c r="AJ7" s="14">
        <f>IFERROR(V7*AE7,0)</f>
        <v/>
      </c>
      <c r="AK7" s="14">
        <f>IFERROR(V7*AF7,0)</f>
        <v/>
      </c>
      <c r="AL7" s="14">
        <f>IFERROR(V7*AG7,0)</f>
        <v/>
      </c>
      <c r="AM7" s="153" t="n"/>
      <c r="AN7" s="153" t="n"/>
      <c r="AO7" s="146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2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70" t="n"/>
      <c r="AI8" s="170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2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70">
        <f>AI9/4.59554784619832</f>
        <v/>
      </c>
      <c r="AI9" s="170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53">
        <f>V9*AH9</f>
        <v/>
      </c>
      <c r="AN9" s="153">
        <f>V9*AI9</f>
        <v/>
      </c>
      <c r="AO9" s="159" t="inlineStr">
        <is>
          <t>NFe35251242661482000170550270000000271576206750</t>
        </is>
      </c>
      <c r="AP9" s="160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2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70" t="n"/>
      <c r="AI10" s="170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2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70">
        <f>AI11/4.59554784619832</f>
        <v/>
      </c>
      <c r="AI11" s="170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53">
        <f>V11*AH11</f>
        <v/>
      </c>
      <c r="AN11" s="153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2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70" t="n"/>
      <c r="AI12" s="170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2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70" t="n"/>
      <c r="AI13" s="170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2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70" t="n"/>
      <c r="AI14" s="170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2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59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70">
        <f>AI15/4.59554784619832</f>
        <v/>
      </c>
      <c r="AI15" s="170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53">
        <f>V15*AH15</f>
        <v/>
      </c>
      <c r="AN15" s="153">
        <f>V15*AI15</f>
        <v/>
      </c>
      <c r="AO15" s="154" t="inlineStr">
        <is>
          <t>NFe35251242661482000170550270000000271576206750</t>
        </is>
      </c>
      <c r="AP15" s="155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2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382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70">
        <f>AI16/4.59554784619832</f>
        <v/>
      </c>
      <c r="AI16" s="170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53">
        <f>V16*AH16</f>
        <v/>
      </c>
      <c r="AN16" s="153">
        <f>V16*AI16</f>
        <v/>
      </c>
      <c r="AO16" s="154" t="inlineStr">
        <is>
          <t>NFe35251242661482000170550270000000271576206750</t>
        </is>
      </c>
      <c r="AP16" s="155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2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70" t="n"/>
      <c r="AI17" s="170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2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330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70">
        <f>AI18/4.59554784619832</f>
        <v/>
      </c>
      <c r="AI18" s="170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53">
        <f>V18*AH18</f>
        <v/>
      </c>
      <c r="AN18" s="153">
        <f>V18*AI18</f>
        <v/>
      </c>
      <c r="AO18" s="154" t="inlineStr">
        <is>
          <t>NFe35251242661482000170550270000000271576206750</t>
        </is>
      </c>
      <c r="AP18" s="155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2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70" t="n"/>
      <c r="AI19" s="170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2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220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70">
        <f>AI20/4.59554784619832</f>
        <v/>
      </c>
      <c r="AI20" s="170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53">
        <f>V20*AH20</f>
        <v/>
      </c>
      <c r="AN20" s="153">
        <f>V20*AI20</f>
        <v/>
      </c>
      <c r="AO20" s="154" t="inlineStr">
        <is>
          <t>NFe35251242661482000170550270000000271576206750</t>
        </is>
      </c>
      <c r="AP20" s="155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2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70" t="n"/>
      <c r="AI21" s="170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2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312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70">
        <f>AI22/4.59554784619832</f>
        <v/>
      </c>
      <c r="AI22" s="170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53">
        <f>V22*AH22</f>
        <v/>
      </c>
      <c r="AN22" s="153">
        <f>V22*AI22</f>
        <v/>
      </c>
      <c r="AO22" s="154" t="inlineStr">
        <is>
          <t>NFe35251242661482000170550270000000271576206750</t>
        </is>
      </c>
      <c r="AP22" s="155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2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/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70" t="n"/>
      <c r="AI23" s="170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2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166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70">
        <f>AI24/4.59554784619832</f>
        <v/>
      </c>
      <c r="AI24" s="170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53">
        <f>V24*AH24</f>
        <v/>
      </c>
      <c r="AN24" s="153">
        <f>V24*AI24</f>
        <v/>
      </c>
      <c r="AO24" s="154" t="inlineStr">
        <is>
          <t>NFe35251242661482000170550270000000271576206750</t>
        </is>
      </c>
      <c r="AP24" s="155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2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70" t="n"/>
      <c r="AI25" s="170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2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49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70">
        <f>AI26/4.59554784619832</f>
        <v/>
      </c>
      <c r="AI26" s="170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53">
        <f>V26*AH26</f>
        <v/>
      </c>
      <c r="AN26" s="153">
        <f>V26*AI26</f>
        <v/>
      </c>
      <c r="AO26" s="154" t="inlineStr">
        <is>
          <t>NFe35251242661482000170550270000000271576206750</t>
        </is>
      </c>
      <c r="AP26" s="155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2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70" t="n"/>
      <c r="AI27" s="170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2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70">
        <f>AI28/4.59554784619832</f>
        <v/>
      </c>
      <c r="AI28" s="170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53" t="n"/>
      <c r="AN28" s="153" t="n"/>
      <c r="AO28" s="146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2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70" t="n"/>
      <c r="AI29" s="170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2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70">
        <f>AI30/4.59554784619832</f>
        <v/>
      </c>
      <c r="AI30" s="170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53">
        <f>V30*AH30</f>
        <v/>
      </c>
      <c r="AN30" s="153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2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70" t="n"/>
      <c r="AI31" s="170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2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70" t="n">
        <v>0.18116</v>
      </c>
      <c r="AI32" s="170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53">
        <f>V32*AH32</f>
        <v/>
      </c>
      <c r="AN32" s="153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2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70" t="n"/>
      <c r="AI33" s="170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2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70" t="n">
        <v>0.201</v>
      </c>
      <c r="AI34" s="170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53">
        <f>V34*AH34</f>
        <v/>
      </c>
      <c r="AN34" s="153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2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70" t="n"/>
      <c r="AI35" s="170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2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184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70">
        <f>AI36/4.59554784619832</f>
        <v/>
      </c>
      <c r="AI36" s="170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53">
        <f>V36*AH36</f>
        <v/>
      </c>
      <c r="AN36" s="153">
        <f>V36*AI36</f>
        <v/>
      </c>
      <c r="AO36" s="154" t="inlineStr">
        <is>
          <t>NFe35251242661482000170550270000000271576206750</t>
        </is>
      </c>
      <c r="AP36" s="155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2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70" t="n"/>
      <c r="AI37" s="170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2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70">
        <f>AI38/4.59554784619832</f>
        <v/>
      </c>
      <c r="AI38" s="170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53">
        <f>V38*AH38</f>
        <v/>
      </c>
      <c r="AN38" s="153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2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70">
        <f>AI39/4.59554784619832</f>
        <v/>
      </c>
      <c r="AI39" s="170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2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70" t="n"/>
      <c r="AI40" s="170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2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70">
        <f>AI41/4.59554784619832</f>
        <v/>
      </c>
      <c r="AI41" s="170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53">
        <f>V41*AH41</f>
        <v/>
      </c>
      <c r="AN41" s="153">
        <f>V41*AI41</f>
        <v/>
      </c>
      <c r="AO41" s="43" t="inlineStr">
        <is>
          <t>NFe35251242661482000170550270000000271576206750</t>
        </is>
      </c>
      <c r="AP41" s="163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2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70" t="n"/>
      <c r="AI42" s="170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2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177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70">
        <f>AI43/4.59554784619832</f>
        <v/>
      </c>
      <c r="AI43" s="170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53">
        <f>V43*AH43</f>
        <v/>
      </c>
      <c r="AN43" s="153">
        <f>V43*AI43</f>
        <v/>
      </c>
      <c r="AO43" s="43" t="inlineStr">
        <is>
          <t>NFe35251242661482000170550270000000271576206750</t>
        </is>
      </c>
      <c r="AP43" s="163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2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/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70" t="n"/>
      <c r="AI44" s="170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2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411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70">
        <f>AI45/4.59554784619832</f>
        <v/>
      </c>
      <c r="AI45" s="170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53">
        <f>V45*AH45</f>
        <v/>
      </c>
      <c r="AN45" s="153">
        <f>V45*AI45</f>
        <v/>
      </c>
      <c r="AO45" s="43" t="inlineStr">
        <is>
          <t>NFe35251242661482000170550270000000271576206750</t>
        </is>
      </c>
      <c r="AP45" s="163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2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/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70" t="n"/>
      <c r="AI46" s="170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2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411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70">
        <f>AI47/4.59554784619832</f>
        <v/>
      </c>
      <c r="AI47" s="170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53">
        <f>V47*AH47</f>
        <v/>
      </c>
      <c r="AN47" s="153">
        <f>V47*AI47</f>
        <v/>
      </c>
      <c r="AO47" s="43" t="inlineStr">
        <is>
          <t>NFe35251242661482000170550270000000271576206750</t>
        </is>
      </c>
      <c r="AP47" s="163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2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70" t="n"/>
      <c r="AI48" s="170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2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467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70">
        <f>AI49/4.59554784619832</f>
        <v/>
      </c>
      <c r="AI49" s="170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53">
        <f>V49*AH49</f>
        <v/>
      </c>
      <c r="AN49" s="153">
        <f>V49*AI49</f>
        <v/>
      </c>
      <c r="AO49" s="43" t="inlineStr">
        <is>
          <t>NFe35251242661482000170550270000000271576206750</t>
        </is>
      </c>
      <c r="AP49" s="163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2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70" t="n"/>
      <c r="AI50" s="170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2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501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70">
        <f>AI51/4.59554784619832</f>
        <v/>
      </c>
      <c r="AI51" s="170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53">
        <f>V51*AH51</f>
        <v/>
      </c>
      <c r="AN51" s="153">
        <f>V51*AI51</f>
        <v/>
      </c>
      <c r="AO51" s="43" t="inlineStr">
        <is>
          <t>NFe35251242661482000170550270000000271576206750</t>
        </is>
      </c>
      <c r="AP51" s="163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2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70" t="n"/>
      <c r="AI52" s="170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2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70">
        <f>AI53/4.59554784619832</f>
        <v/>
      </c>
      <c r="AI53" s="170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53">
        <f>V53*AH53</f>
        <v/>
      </c>
      <c r="AN53" s="153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2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70" t="n"/>
      <c r="AI54" s="170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2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70">
        <f>AI55/4.59554784619832</f>
        <v/>
      </c>
      <c r="AI55" s="170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53">
        <f>V55*AH55</f>
        <v/>
      </c>
      <c r="AN55" s="153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2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70" t="n"/>
      <c r="AI56" s="170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2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70">
        <f>AI57/4.59554784619832</f>
        <v/>
      </c>
      <c r="AI57" s="170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53">
        <f>V57*AH57</f>
        <v/>
      </c>
      <c r="AN57" s="153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2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70" t="n"/>
      <c r="AI58" s="170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2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70">
        <f>AI59/4.59554784619832</f>
        <v/>
      </c>
      <c r="AI59" s="170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53">
        <f>V59*AH59</f>
        <v/>
      </c>
      <c r="AN59" s="153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2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70" t="n"/>
      <c r="AI60" s="170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2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70">
        <f>AI61/4.59554784619832</f>
        <v/>
      </c>
      <c r="AI61" s="170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53">
        <f>V61*AH61</f>
        <v/>
      </c>
      <c r="AN61" s="153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2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70">
        <f>AI62/4.59554784619832</f>
        <v/>
      </c>
      <c r="AI62" s="170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53">
        <f>V62*AH62</f>
        <v/>
      </c>
      <c r="AN62" s="153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2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70" t="n"/>
      <c r="AI63" s="170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2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70" t="n">
        <v>0.3097200000000001</v>
      </c>
      <c r="AI64" s="170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53">
        <f>V64*AH64</f>
        <v/>
      </c>
      <c r="AN64" s="153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2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70" t="n"/>
      <c r="AI65" s="170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2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70">
        <f>AI66/4.59554784619832</f>
        <v/>
      </c>
      <c r="AI66" s="170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2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70">
        <f>AI67/4.59554784619832</f>
        <v/>
      </c>
      <c r="AI67" s="170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53">
        <f>V67*AH67</f>
        <v/>
      </c>
      <c r="AN67" s="153">
        <f>V67*AI67</f>
        <v/>
      </c>
      <c r="AO67" s="159" t="inlineStr">
        <is>
          <t>NFe35251242661482000170550270000000271576206750</t>
        </is>
      </c>
      <c r="AP67" s="160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2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/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70" t="n"/>
      <c r="AI68" s="170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2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416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70">
        <f>AI69/4.59554784619832</f>
        <v/>
      </c>
      <c r="AI69" s="170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53">
        <f>V69*AH69</f>
        <v/>
      </c>
      <c r="AN69" s="153">
        <f>V69*AI69</f>
        <v/>
      </c>
      <c r="AO69" s="159" t="inlineStr">
        <is>
          <t>NFe35251242661482000170550270000000271576206750</t>
        </is>
      </c>
      <c r="AP69" s="160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2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70">
        <f>AI70/4.59554784619832</f>
        <v/>
      </c>
      <c r="AI70" s="170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53">
        <f>V70*AH70</f>
        <v/>
      </c>
      <c r="AN70" s="153">
        <f>V70*AI70</f>
        <v/>
      </c>
      <c r="AO70" s="159" t="inlineStr">
        <is>
          <t>NFe35251242661482000170550270000000271576206750</t>
        </is>
      </c>
      <c r="AP70" s="160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2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70" t="n"/>
      <c r="AI71" s="170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2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66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70">
        <f>AI72/4.59554784619832</f>
        <v/>
      </c>
      <c r="AI72" s="170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53">
        <f>V72*AH72</f>
        <v/>
      </c>
      <c r="AN72" s="153">
        <f>V72*AI72</f>
        <v/>
      </c>
      <c r="AO72" s="159" t="inlineStr">
        <is>
          <t>NFe35251242661482000170550270000000271576206750</t>
        </is>
      </c>
      <c r="AP72" s="160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2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70" t="n"/>
      <c r="AI73" s="170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2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70">
        <f>AI74/4.59554784619832</f>
        <v/>
      </c>
      <c r="AI74" s="170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53">
        <f>V74*AH74</f>
        <v/>
      </c>
      <c r="AN74" s="153">
        <f>V74*AI74</f>
        <v/>
      </c>
      <c r="AO74" s="159" t="inlineStr">
        <is>
          <t>NFe35251242661482000170550270000000271576206750</t>
        </is>
      </c>
      <c r="AP74" s="160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2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70" t="n"/>
      <c r="AI75" s="170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2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134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70">
        <f>AI76/4.59554784619832</f>
        <v/>
      </c>
      <c r="AI76" s="170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53">
        <f>V76*AH76</f>
        <v/>
      </c>
      <c r="AN76" s="153">
        <f>V76*AI76</f>
        <v/>
      </c>
      <c r="AO76" s="159" t="inlineStr">
        <is>
          <t>NFe35251242661482000170550270000000271576206750</t>
        </is>
      </c>
      <c r="AP76" s="160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2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MLB3688660006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70" t="n"/>
      <c r="AI77" s="170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2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70">
        <f>AI78/4.59554784619832</f>
        <v/>
      </c>
      <c r="AI78" s="170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53">
        <f>V78*AH78</f>
        <v/>
      </c>
      <c r="AN78" s="153">
        <f>V78*AI78</f>
        <v/>
      </c>
      <c r="AO78" s="159" t="inlineStr">
        <is>
          <t>NFe35251242661482000170550270000000271576206750</t>
        </is>
      </c>
      <c r="AP78" s="160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2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70" t="n"/>
      <c r="AI79" s="170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2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73" t="n"/>
      <c r="AI80" s="173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53">
        <f>V80*AH80</f>
        <v/>
      </c>
      <c r="AN80" s="153">
        <f>V80*AI80</f>
        <v/>
      </c>
      <c r="AO80" s="146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2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70" t="n"/>
      <c r="AI81" s="170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2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70">
        <f>AI82/4.59554784619832</f>
        <v/>
      </c>
      <c r="AI82" s="170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53">
        <f>V82*AH82</f>
        <v/>
      </c>
      <c r="AN82" s="153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2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70" t="n"/>
      <c r="AI83" s="170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2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70">
        <f>AI84/4.59554784619832</f>
        <v/>
      </c>
      <c r="AI84" s="170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53">
        <f>V84*AH84</f>
        <v/>
      </c>
      <c r="AN84" s="153">
        <f>V84*AI84</f>
        <v/>
      </c>
      <c r="AO84" s="146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2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70" t="n"/>
      <c r="AI85" s="170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2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70">
        <f>AI86/4.59554784619832</f>
        <v/>
      </c>
      <c r="AI86" s="170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53">
        <f>V86*AH86</f>
        <v/>
      </c>
      <c r="AN86" s="153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2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70" t="n"/>
      <c r="AI87" s="170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2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70" t="n"/>
      <c r="AI88" s="170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2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/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70">
        <f>AI89/4.59554784619832</f>
        <v/>
      </c>
      <c r="AI89" s="170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53">
        <f>V89*AH89</f>
        <v/>
      </c>
      <c r="AN89" s="153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2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70" t="n"/>
      <c r="AI90" s="170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2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70" t="n"/>
      <c r="AI91" s="170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2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78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70">
        <f>AI92/4.59554784619832</f>
        <v/>
      </c>
      <c r="AI92" s="170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53">
        <f>V92*AH92</f>
        <v/>
      </c>
      <c r="AN92" s="153">
        <f>V92*AI92</f>
        <v/>
      </c>
      <c r="AO92" s="159" t="inlineStr">
        <is>
          <t>NFe35251242661482000170550270000000271576206750</t>
        </is>
      </c>
      <c r="AP92" s="160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2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70" t="n"/>
      <c r="AI93" s="170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2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70">
        <f>AI94/4.59554784619832</f>
        <v/>
      </c>
      <c r="AI94" s="170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53">
        <f>V94*AH94</f>
        <v/>
      </c>
      <c r="AN94" s="153">
        <f>V94*AI94</f>
        <v/>
      </c>
      <c r="AO94" s="159" t="inlineStr">
        <is>
          <t>NFe35251242661482000170550270000000271576206750</t>
        </is>
      </c>
      <c r="AP94" s="160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2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70" t="n"/>
      <c r="AI95" s="170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2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70" t="n"/>
      <c r="AI96" s="170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2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70" t="n">
        <v>0.18116</v>
      </c>
      <c r="AI97" s="170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53">
        <f>V97*AH97</f>
        <v/>
      </c>
      <c r="AN97" s="153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2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70" t="n"/>
      <c r="AI98" s="170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2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238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70">
        <f>AI99/4.59554784619832</f>
        <v/>
      </c>
      <c r="AI99" s="170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53">
        <f>V99*AH99</f>
        <v/>
      </c>
      <c r="AN99" s="153">
        <f>V99*AI99</f>
        <v/>
      </c>
      <c r="AO99" s="159" t="inlineStr">
        <is>
          <t>NFe35251242661482000170550270000000271576206750</t>
        </is>
      </c>
      <c r="AP99" s="160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2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70" t="n"/>
      <c r="AI100" s="170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2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154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70">
        <f>AI101/4.59554784619832</f>
        <v/>
      </c>
      <c r="AI101" s="170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53">
        <f>V101*AH101</f>
        <v/>
      </c>
      <c r="AN101" s="153">
        <f>V101*AI101</f>
        <v/>
      </c>
      <c r="AO101" s="159" t="inlineStr">
        <is>
          <t>NFe35251242661482000170550270000000271576206750</t>
        </is>
      </c>
      <c r="AP101" s="160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2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70" t="n"/>
      <c r="AI102" s="170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2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70">
        <f>AI103/4.59554784619832</f>
        <v/>
      </c>
      <c r="AI103" s="170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53">
        <f>V103*AH103</f>
        <v/>
      </c>
      <c r="AN103" s="153">
        <f>V103*AI103</f>
        <v/>
      </c>
      <c r="AO103" s="159" t="inlineStr">
        <is>
          <t>NFe35251242661482000170550270000000271576206750</t>
        </is>
      </c>
      <c r="AP103" s="160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2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70" t="n"/>
      <c r="AI104" s="170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2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70" t="n"/>
      <c r="AI105" s="170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2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70" t="n"/>
      <c r="AI106" s="170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2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73" t="n"/>
      <c r="AI107" s="173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53">
        <f>V107*AH107</f>
        <v/>
      </c>
      <c r="AN107" s="153">
        <f>V107*AI107</f>
        <v/>
      </c>
      <c r="AO107" s="146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2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70" t="n"/>
      <c r="AI108" s="170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2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73" t="n"/>
      <c r="AI109" s="173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53">
        <f>V109*AH109</f>
        <v/>
      </c>
      <c r="AN109" s="153">
        <f>V109*AI109</f>
        <v/>
      </c>
      <c r="AO109" s="146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2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73" t="n"/>
      <c r="AI110" s="173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53">
        <f>V110*AH110</f>
        <v/>
      </c>
      <c r="AN110" s="153">
        <f>V110*AI110</f>
        <v/>
      </c>
      <c r="AO110" s="146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2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70" t="n"/>
      <c r="AI111" s="170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2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70" t="n">
        <v>0.18116</v>
      </c>
      <c r="AI112" s="170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53">
        <f>V112*AH112</f>
        <v/>
      </c>
      <c r="AN112" s="153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2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70" t="n"/>
      <c r="AI113" s="170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2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70" t="n"/>
      <c r="AI114" s="170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2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70" t="n"/>
      <c r="AI115" s="170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2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70">
        <f>AI116/4.59554784619832</f>
        <v/>
      </c>
      <c r="AI116" s="170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53">
        <f>V116*AH116</f>
        <v/>
      </c>
      <c r="AN116" s="153">
        <f>V116*AI116</f>
        <v/>
      </c>
      <c r="AO116" s="154" t="inlineStr">
        <is>
          <t>NFe35251242661482000170550270000000271576206750</t>
        </is>
      </c>
      <c r="AP116" s="155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2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0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70">
        <f>AI117/4.59554784619832</f>
        <v/>
      </c>
      <c r="AI117" s="170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53">
        <f>V117*AH117</f>
        <v/>
      </c>
      <c r="AN117" s="153">
        <f>V117*AI117</f>
        <v/>
      </c>
      <c r="AO117" s="146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2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70" t="n"/>
      <c r="AI118" s="170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2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73" t="n"/>
      <c r="AI119" s="173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53" t="n"/>
      <c r="AN119" s="153" t="n"/>
      <c r="AO119" s="146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2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73" t="n"/>
      <c r="AI120" s="173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53" t="n"/>
      <c r="AN120" s="153" t="n"/>
      <c r="AO120" s="154" t="inlineStr">
        <is>
          <t>NFe35251242661482000170550270000000271576206750</t>
        </is>
      </c>
      <c r="AP120" s="155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2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169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70">
        <f>AI121/4.59554784619832</f>
        <v/>
      </c>
      <c r="AI121" s="170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53">
        <f>V121*AH121</f>
        <v/>
      </c>
      <c r="AN121" s="153">
        <f>V121*AI121</f>
        <v/>
      </c>
      <c r="AO121" s="146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2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70">
        <f>AI122/4.59554784619832</f>
        <v/>
      </c>
      <c r="AI122" s="170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53">
        <f>V122*AH122</f>
        <v/>
      </c>
      <c r="AN122" s="153">
        <f>V122*AI122</f>
        <v/>
      </c>
      <c r="AO122" s="146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2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70" t="n"/>
      <c r="AI123" s="170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2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70">
        <f>AI124/4.59554784619832</f>
        <v/>
      </c>
      <c r="AI124" s="170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53">
        <f>V124*AH124</f>
        <v/>
      </c>
      <c r="AN124" s="153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2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70" t="n"/>
      <c r="AI125" s="170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2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70">
        <f>AI126/4.59554784619832</f>
        <v/>
      </c>
      <c r="AI126" s="170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53">
        <f>V126*AH126</f>
        <v/>
      </c>
      <c r="AN126" s="153">
        <f>V126*AI126</f>
        <v/>
      </c>
      <c r="AO126" s="146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2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70" t="n"/>
      <c r="AI127" s="170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2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70">
        <f>AI128/4.59554784619832</f>
        <v/>
      </c>
      <c r="AI128" s="170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53">
        <f>V128*AH128</f>
        <v/>
      </c>
      <c r="AN128" s="153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2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70" t="n"/>
      <c r="AI129" s="170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2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70">
        <f>AI130/4.59554784619832</f>
        <v/>
      </c>
      <c r="AI130" s="170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53">
        <f>V130*AH130</f>
        <v/>
      </c>
      <c r="AN130" s="153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2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70" t="n"/>
      <c r="AI131" s="170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2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161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70">
        <f>AI132/4.59554784619832</f>
        <v/>
      </c>
      <c r="AI132" s="170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53">
        <f>V132*AH132</f>
        <v/>
      </c>
      <c r="AN132" s="153">
        <f>V132*AI132</f>
        <v/>
      </c>
      <c r="AO132" s="154" t="inlineStr">
        <is>
          <t>NFe35251242661482000170550270000000271576206750</t>
        </is>
      </c>
      <c r="AP132" s="155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2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70" t="n"/>
      <c r="AI133" s="170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2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73" t="n"/>
      <c r="AI134" s="173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53" t="n"/>
      <c r="AN134" s="153" t="n"/>
      <c r="AO134" s="146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2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70">
        <f>AI135/4.59554784619832</f>
        <v/>
      </c>
      <c r="AI135" s="170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53">
        <f>V135*AH135</f>
        <v/>
      </c>
      <c r="AN135" s="153">
        <f>V135*AI135</f>
        <v/>
      </c>
      <c r="AO135" s="154" t="inlineStr">
        <is>
          <t>NFe35251242661482000170550270000000271576206750</t>
        </is>
      </c>
      <c r="AP135" s="155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2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-1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70" t="n"/>
      <c r="AI136" s="170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2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70" t="n"/>
      <c r="AI137" s="170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2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70" t="n"/>
      <c r="AI138" s="170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2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73" t="n"/>
      <c r="AI139" s="173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53" t="n"/>
      <c r="AN139" s="153" t="n"/>
      <c r="AO139" s="146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2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70" t="n"/>
      <c r="AI140" s="170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2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241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70">
        <f>AI141/4.59554784619832</f>
        <v/>
      </c>
      <c r="AI141" s="170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53">
        <f>V141*AH141</f>
        <v/>
      </c>
      <c r="AN141" s="153">
        <f>V141*AI141</f>
        <v/>
      </c>
      <c r="AO141" s="159" t="inlineStr">
        <is>
          <t>NFe35251242661482000170550270000000271576206750</t>
        </is>
      </c>
      <c r="AP141" s="160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2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164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70">
        <f>AI142/4.59554784619832</f>
        <v/>
      </c>
      <c r="AI142" s="170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53">
        <f>V142*AH142</f>
        <v/>
      </c>
      <c r="AN142" s="153">
        <f>V142*AI142</f>
        <v/>
      </c>
      <c r="AO142" s="159" t="inlineStr">
        <is>
          <t>NFe35251242661482000170550270000000271576206750</t>
        </is>
      </c>
      <c r="AP142" s="160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2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317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70">
        <f>AI143/4.59554784619832</f>
        <v/>
      </c>
      <c r="AI143" s="170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53">
        <f>V143*AH143</f>
        <v/>
      </c>
      <c r="AN143" s="153">
        <f>V143*AI143</f>
        <v/>
      </c>
      <c r="AO143" s="159" t="inlineStr">
        <is>
          <t>NFe35251242661482000170550270000000271576206750</t>
        </is>
      </c>
      <c r="AP143" s="160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2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70" t="n"/>
      <c r="AI144" s="170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2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70" t="n"/>
      <c r="AI145" s="170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2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70">
        <f>AI146/4.59554784619832</f>
        <v/>
      </c>
      <c r="AI146" s="170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53">
        <f>V146*AH146</f>
        <v/>
      </c>
      <c r="AN146" s="153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2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70" t="n"/>
      <c r="AI147" s="170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2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70">
        <f>AI148/4.59554784619832</f>
        <v/>
      </c>
      <c r="AI148" s="170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53">
        <f>V148*AH148</f>
        <v/>
      </c>
      <c r="AN148" s="153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2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70" t="n"/>
      <c r="AI149" s="170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2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70">
        <f>AI150/4.59554784619832</f>
        <v/>
      </c>
      <c r="AI150" s="170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53">
        <f>V150*AH150</f>
        <v/>
      </c>
      <c r="AN150" s="153">
        <f>V150*AI150</f>
        <v/>
      </c>
      <c r="AO150" s="154" t="inlineStr">
        <is>
          <t>NFe35251242661482000170550270000000271576206750</t>
        </is>
      </c>
      <c r="AP150" s="155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2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70">
        <f>AI151/4.59554784619832</f>
        <v/>
      </c>
      <c r="AI151" s="170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53">
        <f>V151*AH151</f>
        <v/>
      </c>
      <c r="AN151" s="153">
        <f>V151*AI151</f>
        <v/>
      </c>
      <c r="AO151" s="154" t="inlineStr">
        <is>
          <t>NFe35251242661482000170550270000000271576206750</t>
        </is>
      </c>
      <c r="AP151" s="155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2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324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70">
        <f>AI152/4.59554784619832</f>
        <v/>
      </c>
      <c r="AI152" s="170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53">
        <f>V152*AH152</f>
        <v/>
      </c>
      <c r="AN152" s="153">
        <f>V152*AI152</f>
        <v/>
      </c>
      <c r="AO152" s="154" t="inlineStr">
        <is>
          <t>NFe35251242661482000170550270000000271576206750</t>
        </is>
      </c>
      <c r="AP152" s="155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2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346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70">
        <f>AI153/4.59554784619832</f>
        <v/>
      </c>
      <c r="AI153" s="170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53">
        <f>V153*AH153</f>
        <v/>
      </c>
      <c r="AN153" s="153">
        <f>V153*AI153</f>
        <v/>
      </c>
      <c r="AO153" s="154" t="inlineStr">
        <is>
          <t>NFe35251242661482000170550270000000271576206750</t>
        </is>
      </c>
      <c r="AP153" s="155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2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71" t="n"/>
      <c r="AI154" s="171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53" t="n"/>
      <c r="AN154" s="153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2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173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70">
        <f>AI155/4.59554784619832</f>
        <v/>
      </c>
      <c r="AI155" s="170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53">
        <f>V155*AH155</f>
        <v/>
      </c>
      <c r="AN155" s="153">
        <f>V155*AI155</f>
        <v/>
      </c>
      <c r="AO155" s="154" t="inlineStr">
        <is>
          <t>NFe35251242661482000170550270000000271576206750</t>
        </is>
      </c>
      <c r="AP155" s="155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2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70" t="n"/>
      <c r="AI156" s="170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2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70" t="n"/>
      <c r="AI157" s="170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2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70" t="n"/>
      <c r="AI158" s="170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2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32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70">
        <f>AI159/4.59554784619832</f>
        <v/>
      </c>
      <c r="AI159" s="170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53">
        <f>V159*AH159</f>
        <v/>
      </c>
      <c r="AN159" s="153">
        <f>V159*AI159</f>
        <v/>
      </c>
      <c r="AO159" s="159" t="inlineStr">
        <is>
          <t>NFe35251242661482000170550270000000271576206750</t>
        </is>
      </c>
      <c r="AP159" s="160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2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70" t="n"/>
      <c r="AI160" s="170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2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70">
        <f>AI161/4.59554784619832</f>
        <v/>
      </c>
      <c r="AI161" s="170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53">
        <f>V161*AH161</f>
        <v/>
      </c>
      <c r="AN161" s="153">
        <f>V161*AI161</f>
        <v/>
      </c>
      <c r="AO161" s="159" t="inlineStr">
        <is>
          <t>NFe35251242661482000170550270000000271576206750</t>
        </is>
      </c>
      <c r="AP161" s="160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2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70" t="n"/>
      <c r="AI162" s="170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2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70" t="n"/>
      <c r="AI163" s="170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2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70" t="n"/>
      <c r="AI164" s="170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2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70">
        <f>AI165/4.59554784619832</f>
        <v/>
      </c>
      <c r="AI165" s="170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53">
        <f>V165*AH165</f>
        <v/>
      </c>
      <c r="AN165" s="153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2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70" t="n"/>
      <c r="AI166" s="170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2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113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70">
        <f>AI167/4.59554784619832</f>
        <v/>
      </c>
      <c r="AI167" s="170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53">
        <f>V167*AH167</f>
        <v/>
      </c>
      <c r="AN167" s="153">
        <f>V167*AI167</f>
        <v/>
      </c>
      <c r="AO167" s="159" t="inlineStr">
        <is>
          <t>NFe35251242661482000170550270000000271576206750</t>
        </is>
      </c>
      <c r="AP167" s="160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2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186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70">
        <f>AI168/4.59554784619832</f>
        <v/>
      </c>
      <c r="AI168" s="170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53">
        <f>V168*AH168</f>
        <v/>
      </c>
      <c r="AN168" s="153">
        <f>V168*AI168</f>
        <v/>
      </c>
      <c r="AO168" s="159" t="inlineStr">
        <is>
          <t>NFe35251242661482000170550270000000271576206750</t>
        </is>
      </c>
      <c r="AP168" s="160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2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70" t="n"/>
      <c r="AI169" s="170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53">
        <f>V169*AH169</f>
        <v/>
      </c>
      <c r="AN169" s="153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2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187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70">
        <f>AI170/4.59554784619832</f>
        <v/>
      </c>
      <c r="AI170" s="170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53">
        <f>V170*AH170</f>
        <v/>
      </c>
      <c r="AN170" s="153">
        <f>V170*AI170</f>
        <v/>
      </c>
      <c r="AO170" s="154" t="inlineStr">
        <is>
          <t>NFe35251242661482000170550270000000271576206750</t>
        </is>
      </c>
      <c r="AP170" s="155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2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O171" s="31" t="n"/>
      <c r="P171" s="31" t="n"/>
      <c r="Q171" s="31" t="n"/>
      <c r="R171" s="31" t="n"/>
      <c r="S171" s="32">
        <f>IFERROR(IF(M172&lt;&gt;"",VLOOKUP(M172,'Estoque FULL '!$A:$D,4,0),0),0)</f>
        <v/>
      </c>
      <c r="T171" s="33">
        <f>IFERROR(VLOOKUP(K172,'Inventário+Enviado+pela+Amazon+'!$C$1:$F$510,4,0),0)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70" t="n"/>
      <c r="AI171" s="170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53">
        <f>V171*AH171</f>
        <v/>
      </c>
      <c r="AN171" s="153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2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97</v>
      </c>
      <c r="G172" s="13" t="n">
        <v>0</v>
      </c>
      <c r="H172" s="25" t="n">
        <v>75</v>
      </c>
      <c r="I172" s="26">
        <f>G172*H172</f>
        <v/>
      </c>
      <c r="J172" s="45" t="inlineStr">
        <is>
          <t>EST-02-CMP-004</t>
        </is>
      </c>
      <c r="K172" s="30" t="inlineStr">
        <is>
          <t>SPKR1-5</t>
        </is>
      </c>
      <c r="L172" s="29" t="n"/>
      <c r="M172" s="30" t="inlineStr">
        <is>
          <t>SPKR1-5</t>
        </is>
      </c>
      <c r="N172" s="30">
        <f>IF(K172="","",VLOOKUP(K172,'Inventário+Enviado+pela+Amazon+'!$C$1:$G$536,5,0))</f>
        <v/>
      </c>
      <c r="O172" s="31">
        <f>IF(#REF!="","",VLOOKUP(#REF!,'Estoque FULL '!$A:$D,3,0))</f>
        <v/>
      </c>
      <c r="P172" s="31" t="n"/>
      <c r="Q172" s="40">
        <f>V173*P173</f>
        <v/>
      </c>
      <c r="R172" s="40" t="n"/>
      <c r="S172" s="32">
        <f>IFERROR(IF(#REF!&lt;&gt;"",VLOOKUP(#REF!,'Estoque FULL '!$A:$D,4,0),0),0)</f>
        <v/>
      </c>
      <c r="T172" s="33">
        <f>IFERROR(VLOOKUP(#REF!,'Inventário+Enviado+pela+Amazon+'!$C$1:$F$510,4,0),0)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70">
        <f>AI172/4.59554784619832</f>
        <v/>
      </c>
      <c r="AI172" s="170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53">
        <f>V172*AH172</f>
        <v/>
      </c>
      <c r="AN172" s="153">
        <f>V172*AI172</f>
        <v/>
      </c>
      <c r="AO172" s="159" t="inlineStr">
        <is>
          <t>NFe35251242661482000170550270000000271576206750</t>
        </is>
      </c>
      <c r="AP172" s="160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2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0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70" t="n"/>
      <c r="AI173" s="170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2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70" t="n"/>
      <c r="AI174" s="170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2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70" t="n"/>
      <c r="AI175" s="170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2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70" t="n"/>
      <c r="AI176" s="170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2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70" t="n"/>
      <c r="AI177" s="170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2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70" t="n"/>
      <c r="AI178" s="170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2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70" t="n"/>
      <c r="AI179" s="170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2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70" t="n"/>
      <c r="AI180" s="170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2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70" t="n"/>
      <c r="AI181" s="170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2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70">
        <f>AI182/4.59554784619832</f>
        <v/>
      </c>
      <c r="AI182" s="170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53">
        <f>V182*AH182</f>
        <v/>
      </c>
      <c r="AN182" s="153">
        <f>V182*AI182</f>
        <v/>
      </c>
      <c r="AO182" s="146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2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70" t="n"/>
      <c r="AI183" s="170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2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70">
        <f>AI184/4.59554784619832</f>
        <v/>
      </c>
      <c r="AI184" s="170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53">
        <f>V184*AH184</f>
        <v/>
      </c>
      <c r="AN184" s="153">
        <f>V184*AI184</f>
        <v/>
      </c>
      <c r="AO184" s="146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2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70" t="n"/>
      <c r="AI185" s="170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2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-34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70">
        <f>AI186/4.59554784619832</f>
        <v/>
      </c>
      <c r="AI186" s="170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53">
        <f>V186*AH186</f>
        <v/>
      </c>
      <c r="AN186" s="153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2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70" t="n"/>
      <c r="AI187" s="170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2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70">
        <f>AI188/4.59554784619832</f>
        <v/>
      </c>
      <c r="AI188" s="170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53">
        <f>V188*AH188</f>
        <v/>
      </c>
      <c r="AN188" s="153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2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70" t="n"/>
      <c r="AI189" s="170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2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102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70">
        <f>AI190/4.59554784619832</f>
        <v/>
      </c>
      <c r="AI190" s="170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53">
        <f>V190*AH190</f>
        <v/>
      </c>
      <c r="AN190" s="153">
        <f>V190*AI190</f>
        <v/>
      </c>
      <c r="AO190" s="154" t="inlineStr">
        <is>
          <t>NFe35251242661482000170550270000000271576206750</t>
        </is>
      </c>
      <c r="AP190" s="155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2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137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70">
        <f>AI191/4.59554784619832</f>
        <v/>
      </c>
      <c r="AI191" s="170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53">
        <f>V191*AH191</f>
        <v/>
      </c>
      <c r="AN191" s="153">
        <f>V191*AI191</f>
        <v/>
      </c>
      <c r="AO191" s="154" t="inlineStr">
        <is>
          <t>NFe35251242661482000170550270000000271576206750</t>
        </is>
      </c>
      <c r="AP191" s="155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2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226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70">
        <f>AI192/4.59554784619832</f>
        <v/>
      </c>
      <c r="AI192" s="170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53">
        <f>V192*AH192</f>
        <v/>
      </c>
      <c r="AN192" s="153">
        <f>V192*AI192</f>
        <v/>
      </c>
      <c r="AO192" s="154" t="inlineStr">
        <is>
          <t>NFe35251242661482000170550270000000271576206750</t>
        </is>
      </c>
      <c r="AP192" s="155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2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70" t="n"/>
      <c r="AI193" s="170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2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/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71" t="n"/>
      <c r="AI194" s="171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53">
        <f>V194*AH194</f>
        <v/>
      </c>
      <c r="AN194" s="153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2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46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70">
        <f>AI195/4.59554784619832</f>
        <v/>
      </c>
      <c r="AI195" s="170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53">
        <f>V195*AH195</f>
        <v/>
      </c>
      <c r="AN195" s="153">
        <f>V195*AI195</f>
        <v/>
      </c>
      <c r="AO195" s="154" t="inlineStr">
        <is>
          <t>NFe35251242661482000170550270000000271576206750</t>
        </is>
      </c>
      <c r="AP195" s="155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2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70">
        <f>AI196/4.59554784619832</f>
        <v/>
      </c>
      <c r="AI196" s="170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53">
        <f>V196*AH196</f>
        <v/>
      </c>
      <c r="AN196" s="153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2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70" t="n"/>
      <c r="AI197" s="170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2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70" t="n"/>
      <c r="AI198" s="170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2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70" t="n"/>
      <c r="AI199" s="170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2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4535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70">
        <f>AI200/4.59554784619832</f>
        <v/>
      </c>
      <c r="AI200" s="170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70">
        <f>AN200/4.59554784619832</f>
        <v/>
      </c>
      <c r="AN200" s="170">
        <f>AL200*0.853229971573847</f>
        <v/>
      </c>
      <c r="AO200" s="154" t="inlineStr">
        <is>
          <t>NFe35251242661482000170550270000000271576206750</t>
        </is>
      </c>
      <c r="AP200" s="155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2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4605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70">
        <f>AI201/4.59554784619832</f>
        <v/>
      </c>
      <c r="AI201" s="170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70">
        <f>AN201/4.59554784619832</f>
        <v/>
      </c>
      <c r="AN201" s="170">
        <f>AL201*0.853229971573847</f>
        <v/>
      </c>
      <c r="AO201" s="154" t="inlineStr">
        <is>
          <t>NFe35251242661482000170550270000000271576206750</t>
        </is>
      </c>
      <c r="AP201" s="155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2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4655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71" t="n">
        <v>0.009046</v>
      </c>
      <c r="AI202" s="170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53">
        <f>V202*AH202</f>
        <v/>
      </c>
      <c r="AN202" s="153">
        <f>V202*AI202</f>
        <v/>
      </c>
      <c r="AO202" s="13" t="inlineStr">
        <is>
          <t>NFe35251242661482000170550270000000271576206750</t>
        </is>
      </c>
      <c r="AP202" s="152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2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70">
        <f>AI203/4.59554784619832</f>
        <v/>
      </c>
      <c r="AI203" s="170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53">
        <f>V203*AH203</f>
        <v/>
      </c>
      <c r="AN203" s="153">
        <f>V203*AI203</f>
        <v/>
      </c>
      <c r="AO203" s="13" t="inlineStr">
        <is>
          <t>NFe35251242661482000170550270000000271576206750</t>
        </is>
      </c>
      <c r="AP203" s="152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2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70">
        <f>AI204/4.59554784619832</f>
        <v/>
      </c>
      <c r="AI204" s="170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53">
        <f>V204*AH204</f>
        <v/>
      </c>
      <c r="AN204" s="153">
        <f>V204*AI204</f>
        <v/>
      </c>
      <c r="AO204" s="13" t="inlineStr">
        <is>
          <t>NFe35251242661482000170550270000000271576206750</t>
        </is>
      </c>
      <c r="AP204" s="152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2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70">
        <f>AI205/4.59554784619832</f>
        <v/>
      </c>
      <c r="AI205" s="170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53">
        <f>V205*AH205</f>
        <v/>
      </c>
      <c r="AN205" s="153">
        <f>V205*AI205</f>
        <v/>
      </c>
      <c r="AO205" s="13" t="inlineStr">
        <is>
          <t>NFe35251242661482000170550270000000271576206750</t>
        </is>
      </c>
      <c r="AP205" s="152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2">
      <c r="A206" s="89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70" t="n"/>
      <c r="AI206" s="170" t="n"/>
      <c r="AJ206" s="14" t="n"/>
      <c r="AK206" s="14" t="n"/>
      <c r="AL206" s="14" t="n"/>
      <c r="AM206" s="14" t="n"/>
      <c r="AN206" s="14" t="n"/>
      <c r="AO206" s="13" t="n"/>
      <c r="AP206" s="152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2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70">
        <f>AI207/4.59554784619832</f>
        <v/>
      </c>
      <c r="AI207" s="170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53">
        <f>V207*AH207</f>
        <v/>
      </c>
      <c r="AN207" s="153">
        <f>V207*AI207</f>
        <v/>
      </c>
      <c r="AO207" s="13" t="inlineStr">
        <is>
          <t>NFe35251242661482000170550270000000271576206750</t>
        </is>
      </c>
      <c r="AP207" s="152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2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70">
        <f>AI208/4.59554784619832</f>
        <v/>
      </c>
      <c r="AI208" s="170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53">
        <f>V208*AH208</f>
        <v/>
      </c>
      <c r="AN208" s="153">
        <f>V208*AI208</f>
        <v/>
      </c>
      <c r="AO208" s="13" t="inlineStr">
        <is>
          <t>NFe35251242661482000170550270000000271576206750</t>
        </is>
      </c>
      <c r="AP208" s="152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2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70">
        <f>AI209/4.59554784619832</f>
        <v/>
      </c>
      <c r="AI209" s="170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53">
        <f>V209*AH209</f>
        <v/>
      </c>
      <c r="AN209" s="153">
        <f>V209*AI209</f>
        <v/>
      </c>
      <c r="AO209" s="13" t="inlineStr">
        <is>
          <t>NFe35251242661482000170550270000000271576206750</t>
        </is>
      </c>
      <c r="AP209" s="152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2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70" t="n"/>
      <c r="AI210" s="170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2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70" t="n"/>
      <c r="AI211" s="170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2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70" t="n"/>
      <c r="AI212" s="170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2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70" t="n"/>
      <c r="AI213" s="170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2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70" t="n"/>
      <c r="AI214" s="170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2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47555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70">
        <f>AI215/4.59554784619832</f>
        <v/>
      </c>
      <c r="AI215" s="170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53">
        <f>V215*AH215</f>
        <v/>
      </c>
      <c r="AN215" s="153">
        <f>V215*AI215</f>
        <v/>
      </c>
      <c r="AO215" s="154" t="inlineStr">
        <is>
          <t>NFe35251242661482000170550270000000271576206750</t>
        </is>
      </c>
      <c r="AP215" s="155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2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70" t="n"/>
      <c r="AI216" s="170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53" t="n"/>
      <c r="AN216" s="153" t="n"/>
      <c r="AO216" s="154" t="inlineStr">
        <is>
          <t>NFe35251242661482000170550270000000271576206750</t>
        </is>
      </c>
      <c r="AP216" s="155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2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70" t="n"/>
      <c r="AI217" s="170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53" t="n"/>
      <c r="AN217" s="153" t="n"/>
      <c r="AO217" s="154" t="inlineStr">
        <is>
          <t>NFe35251242661482000170550270000000271576206750</t>
        </is>
      </c>
      <c r="AP217" s="155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2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70" t="n"/>
      <c r="AI218" s="170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53" t="n"/>
      <c r="AN218" s="153" t="n"/>
      <c r="AO218" s="154" t="inlineStr">
        <is>
          <t>NFe35251242661482000170550270000000271576206750</t>
        </is>
      </c>
      <c r="AP218" s="155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2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70" t="n"/>
      <c r="AI219" s="170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2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70">
        <f>AI220/4.59554784619832</f>
        <v/>
      </c>
      <c r="AI220" s="170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53">
        <f>V220*AH220</f>
        <v/>
      </c>
      <c r="AN220" s="153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2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70" t="n"/>
      <c r="AI221" s="170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2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70" t="n"/>
      <c r="AI222" s="170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2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70" t="n"/>
      <c r="AI223" s="170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2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70" t="n"/>
      <c r="AI224" s="170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2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70" t="n"/>
      <c r="AI225" s="170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2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70" t="n"/>
      <c r="AI226" s="170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2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70" t="n"/>
      <c r="AI227" s="170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2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70" t="n"/>
      <c r="AI228" s="170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2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70" t="n"/>
      <c r="AI229" s="170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2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70" t="n"/>
      <c r="AI230" s="170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2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70" t="n"/>
      <c r="AI231" s="170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2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72" t="n">
        <v>3.00413333333333</v>
      </c>
      <c r="AI232" s="172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53">
        <f>V232*AH232</f>
        <v/>
      </c>
      <c r="AN232" s="153">
        <f>V232*AI232</f>
        <v/>
      </c>
      <c r="AO232" s="154" t="inlineStr">
        <is>
          <t>NFe35251242661482000170550270000000271576206750</t>
        </is>
      </c>
      <c r="AP232" s="155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2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70" t="n">
        <v>3.00413333333333</v>
      </c>
      <c r="AI233" s="170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53">
        <f>V233*AH233</f>
        <v/>
      </c>
      <c r="AN233" s="153">
        <f>V233*AI233</f>
        <v/>
      </c>
      <c r="AO233" s="154" t="inlineStr">
        <is>
          <t>NFe35251242661482000170550270000000271576206750</t>
        </is>
      </c>
      <c r="AP233" s="155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54">
      <c r="F234" s="154" t="n">
        <v>0</v>
      </c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5" t="n"/>
      <c r="AI234" s="175" t="n"/>
    </row>
    <row r="235" ht="19.5" customHeight="1" s="192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70">
        <f>AI235/4.59554784619832</f>
        <v/>
      </c>
      <c r="AI235" s="170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53">
        <f>V235*AH235</f>
        <v/>
      </c>
      <c r="AN235" s="153">
        <f>V235*AI235</f>
        <v/>
      </c>
      <c r="AO235" s="154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2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285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70">
        <f>AI236/4.59554784619832</f>
        <v/>
      </c>
      <c r="AI236" s="170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53">
        <f>V236*AH236</f>
        <v/>
      </c>
      <c r="AN236" s="153">
        <f>V236*AI236</f>
        <v/>
      </c>
      <c r="AO236" s="154" t="inlineStr">
        <is>
          <t>NFe35251242661482000170550270000000271576206750</t>
        </is>
      </c>
      <c r="AP236" s="155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2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688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70">
        <f>AI237/4.59554784619832</f>
        <v/>
      </c>
      <c r="AI237" s="170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53">
        <f>V237*AH237</f>
        <v/>
      </c>
      <c r="AN237" s="153">
        <f>V237*AI237</f>
        <v/>
      </c>
      <c r="AO237" s="154" t="inlineStr">
        <is>
          <t>NFe35251242661482000170550270000000271576206750</t>
        </is>
      </c>
      <c r="AP237" s="155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2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70">
        <f>AI238/4.59554784619832</f>
        <v/>
      </c>
      <c r="AI238" s="170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53">
        <f>V238*AH238</f>
        <v/>
      </c>
      <c r="AN238" s="153">
        <f>V238*AI238</f>
        <v/>
      </c>
      <c r="AO238" s="154" t="inlineStr">
        <is>
          <t>NFe35251242661482000170550270000000271576206750</t>
        </is>
      </c>
      <c r="AP238" s="155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2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70" t="n"/>
      <c r="AI239" s="170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2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70" t="n"/>
      <c r="AI240" s="170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2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70" t="n"/>
      <c r="AI241" s="170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2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70">
        <f>AI242/4.59554784619832</f>
        <v/>
      </c>
      <c r="AI242" s="170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53">
        <f>V242*AH242</f>
        <v/>
      </c>
      <c r="AN242" s="153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2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70">
        <f>AI243/4.59554784619832</f>
        <v/>
      </c>
      <c r="AI243" s="170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53">
        <f>V243*AH243</f>
        <v/>
      </c>
      <c r="AN243" s="153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2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70">
        <f>AI244/4.59554784619832</f>
        <v/>
      </c>
      <c r="AI244" s="170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53">
        <f>V244*AH244</f>
        <v/>
      </c>
      <c r="AN244" s="153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2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70">
        <f>AI245/4.59554784619832</f>
        <v/>
      </c>
      <c r="AI245" s="173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53">
        <f>V245*AH245</f>
        <v/>
      </c>
      <c r="AN245" s="153">
        <f>V245*AI245</f>
        <v/>
      </c>
      <c r="AO245" s="96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2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70" t="n"/>
      <c r="AI246" s="170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2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70" t="n"/>
      <c r="AI247" s="170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2">
      <c r="A249" s="98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70" t="n"/>
      <c r="AI249" s="173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2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70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70">
        <f>AI250/4.59554784619832</f>
        <v/>
      </c>
      <c r="AI250" s="173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53">
        <f>V250*AH250</f>
        <v/>
      </c>
      <c r="AN250" s="153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2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1149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70">
        <f>AI251/4.59554784619832</f>
        <v/>
      </c>
      <c r="AI251" s="173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53">
        <f>V251*AH251</f>
        <v/>
      </c>
      <c r="AN251" s="153">
        <f>V251*AI251</f>
        <v/>
      </c>
      <c r="AO251" s="154" t="inlineStr">
        <is>
          <t>NFe35251242661482000170550270000000271576206750</t>
        </is>
      </c>
      <c r="AP251" s="155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2">
      <c r="A252" s="99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72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70">
        <f>AI252/4.59554784619832</f>
        <v/>
      </c>
      <c r="AI252" s="173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53">
        <f>V252*AH252</f>
        <v/>
      </c>
      <c r="AN252" s="153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2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70" t="n"/>
      <c r="AI253" s="170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2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70" t="n"/>
      <c r="AI254" s="170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2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30">
        <f>IF(K255="","",VLOOKUP(K255,'Inventário+Enviado+pela+Amazon+'!$C$1:$G$536,5,0))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70" t="n"/>
      <c r="AI255" s="170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2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30">
        <f>IF(K256="","",VLOOKUP(K256,'Inventário+Enviado+pela+Amazon+'!$C$1:$G$536,5,0))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3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1" t="n">
        <v>63.07</v>
      </c>
      <c r="AF256" s="101" t="n">
        <v>11.36</v>
      </c>
      <c r="AG256" s="14" t="n">
        <v>4.22</v>
      </c>
      <c r="AH256" s="171">
        <f>(AE256/AE257)*AH257</f>
        <v/>
      </c>
      <c r="AI256" s="171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53">
        <f>V256*AH256</f>
        <v/>
      </c>
      <c r="AN256" s="153">
        <f>V256*AI256</f>
        <v/>
      </c>
      <c r="AO256" s="154" t="inlineStr">
        <is>
          <t>NFe35251242661482000170550270000000271576206750</t>
        </is>
      </c>
      <c r="AP256" s="155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2">
      <c r="A257" s="100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701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3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1" t="n">
        <v>76.27</v>
      </c>
      <c r="AF257" s="101" t="n">
        <v>13.74</v>
      </c>
      <c r="AG257" s="14" t="n">
        <v>5.1</v>
      </c>
      <c r="AH257" s="170" t="n">
        <v>0.9634681818181818</v>
      </c>
      <c r="AI257" s="170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53">
        <f>V257*AH257</f>
        <v/>
      </c>
      <c r="AN257" s="153">
        <f>V257*AI257</f>
        <v/>
      </c>
      <c r="AO257" s="154" t="inlineStr">
        <is>
          <t>NFe35251242661482000170550270000000271576206750</t>
        </is>
      </c>
      <c r="AP257" s="155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2">
      <c r="A258" s="102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70" t="n"/>
      <c r="AI258" s="170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2">
      <c r="A259" s="102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70" t="n"/>
      <c r="AI259" s="170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2">
      <c r="A260" s="103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70" t="n"/>
      <c r="AI260" s="170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2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30">
        <f>IF(K261="","",VLOOKUP(K261,'Inventário+Enviado+pela+Amazon+'!$C$1:$G$536,5,0))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70" t="n"/>
      <c r="AI261" s="170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2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30">
        <f>IF(K262="","",VLOOKUP(K262,'Inventário+Enviado+pela+Amazon+'!$C$1:$G$536,5,0))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70" t="n"/>
      <c r="AI262" s="170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2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70" t="n"/>
      <c r="AI263" s="170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2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70" t="n"/>
      <c r="AI264" s="170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2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70" t="n"/>
      <c r="AI265" s="170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2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70" t="n"/>
      <c r="AI266" s="170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2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70" t="n"/>
      <c r="AI267" s="170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2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70" t="n"/>
      <c r="AI268" s="170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2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70" t="n"/>
      <c r="AI269" s="170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2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70" t="n"/>
      <c r="AI270" s="170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2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70" t="n"/>
      <c r="AI271" s="170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2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70" t="n"/>
      <c r="AI272" s="170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2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70" t="n"/>
      <c r="AI273" s="170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2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70" t="n"/>
      <c r="AI274" s="170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2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70" t="n"/>
      <c r="AI275" s="170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2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70" t="n"/>
      <c r="AI276" s="170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2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70" t="n"/>
      <c r="AI277" s="170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2">
      <c r="A278" s="104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30">
        <f>IF(K278="","",VLOOKUP(K278,'Inventário+Enviado+pela+Amazon+'!$C$1:$G$536,5,0))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70" t="n"/>
      <c r="AI278" s="170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2">
      <c r="A279" s="105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-84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30">
        <f>IF(K279="","",VLOOKUP(K279,'Inventário+Enviado+pela+Amazon+'!$C$1:$G$536,5,0))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70" t="n">
        <v>0.01869875</v>
      </c>
      <c r="AI279" s="170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53">
        <f>V279*AH279</f>
        <v/>
      </c>
      <c r="AN279" s="153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2">
      <c r="A280" s="105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70" t="n"/>
      <c r="AI280" s="170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2">
      <c r="A281" s="105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30">
        <f>IF(K281="","",VLOOKUP(K281,'Inventário+Enviado+pela+Amazon+'!$C$1:$G$536,5,0))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70" t="n"/>
      <c r="AI281" s="170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2">
      <c r="A282" s="98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1520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30">
        <f>IF(K282="","",VLOOKUP(K282,'Inventário+Enviado+pela+Amazon+'!$C$1:$G$536,5,0))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70" t="n">
        <v>0.03973555555555555</v>
      </c>
      <c r="AI282" s="170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53">
        <f>V282*AH282</f>
        <v/>
      </c>
      <c r="AN282" s="153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2">
      <c r="A283" s="98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70" t="n"/>
      <c r="AI283" s="170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2">
      <c r="A284" s="98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30">
        <f>IF(K284="","",VLOOKUP(K284,'Inventário+Enviado+pela+Amazon+'!$C$1:$G$536,5,0))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70" t="n"/>
      <c r="AI284" s="170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2">
      <c r="A285" s="98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394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30">
        <f>IF(K285="","",VLOOKUP(K285,'Inventário+Enviado+pela+Amazon+'!$C$1:$G$536,5,0))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53" t="n">
        <v>0.23</v>
      </c>
      <c r="AH285" s="170">
        <f>AI285/4.59554784619832</f>
        <v/>
      </c>
      <c r="AI285" s="170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53">
        <f>V285*AH285</f>
        <v/>
      </c>
      <c r="AN285" s="153">
        <f>V285*AI285</f>
        <v/>
      </c>
      <c r="AO285" s="106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2">
      <c r="A286" s="107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70" t="n"/>
      <c r="AI286" s="170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2">
      <c r="A287" s="107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70" t="n"/>
      <c r="AI287" s="170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2">
      <c r="A288" s="108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50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70">
        <f>AI288/4.59554784619832</f>
        <v/>
      </c>
      <c r="AI288" s="170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53">
        <f>V288*AH288</f>
        <v/>
      </c>
      <c r="AN288" s="153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2">
      <c r="A289" s="108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200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70">
        <f>AI289/4.59554784619832</f>
        <v/>
      </c>
      <c r="AI289" s="170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53">
        <f>V289*AH289</f>
        <v/>
      </c>
      <c r="AN289" s="153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2">
      <c r="A290" s="109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70" t="n"/>
      <c r="AI290" s="170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2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70" t="n"/>
      <c r="AI291" s="170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2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70" t="n"/>
      <c r="AI292" s="170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2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70" t="n"/>
      <c r="AI293" s="170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2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70" t="n"/>
      <c r="AI294" s="170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2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70" t="n"/>
      <c r="AI295" s="170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2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70" t="n"/>
      <c r="AI296" s="170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2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30">
        <f>IF(K297="","",VLOOKUP(K297,'Inventário+Enviado+pela+Amazon+'!$C$1:$G$536,5,0))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73" t="n"/>
      <c r="AI297" s="173" t="n"/>
      <c r="AJ297" s="14" t="n"/>
      <c r="AK297" s="14" t="n"/>
      <c r="AL297" s="14">
        <f>IFERROR(V297*AG297,0)</f>
        <v/>
      </c>
      <c r="AM297" s="153" t="n"/>
      <c r="AN297" s="153" t="n"/>
      <c r="AO297" s="147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2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30">
        <f>IF(K298="","",VLOOKUP(K298,'Inventário+Enviado+pela+Amazon+'!$C$1:$G$536,5,0))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7" t="n"/>
      <c r="AF298" s="13" t="n"/>
      <c r="AG298" s="153" t="n"/>
      <c r="AH298" s="173" t="n"/>
      <c r="AI298" s="173" t="n"/>
      <c r="AJ298" s="14" t="n"/>
      <c r="AK298" s="14" t="n"/>
      <c r="AL298" s="14">
        <f>IFERROR(V298*AG298,0)</f>
        <v/>
      </c>
      <c r="AM298" s="153" t="n"/>
      <c r="AN298" s="153" t="n"/>
      <c r="AO298" s="147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2">
      <c r="A299" s="110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637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5" t="n">
        <v>11.42282857142857</v>
      </c>
      <c r="AF299" s="13" t="n">
        <v>1.989814285714286</v>
      </c>
      <c r="AG299" s="153" t="n">
        <v>0.75</v>
      </c>
      <c r="AH299" s="170">
        <f>AI299/4.59554784619832</f>
        <v/>
      </c>
      <c r="AI299" s="173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53">
        <f>V299*AH299</f>
        <v/>
      </c>
      <c r="AN299" s="153">
        <f>V299*AI299</f>
        <v/>
      </c>
      <c r="AO299" s="146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2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70" t="n"/>
      <c r="AI300" s="170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2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70" t="n"/>
      <c r="AI301" s="170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2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7" t="inlineStr">
        <is>
          <t>173772343048</t>
        </is>
      </c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70">
        <f>AI302/4.59554784619832</f>
        <v/>
      </c>
      <c r="AI302" s="173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53">
        <f>V302*AH302</f>
        <v/>
      </c>
      <c r="AN302" s="153">
        <f>V302*AI302</f>
        <v/>
      </c>
      <c r="AO302" s="146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2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53" t="n">
        <v>0.5</v>
      </c>
      <c r="AH303" s="170">
        <f>AI303/4.59554784619832</f>
        <v/>
      </c>
      <c r="AI303" s="173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53">
        <f>V303*AH303</f>
        <v/>
      </c>
      <c r="AN303" s="153">
        <f>V303*AI303</f>
        <v/>
      </c>
      <c r="AO303" s="146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2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1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70" t="n"/>
      <c r="AI304" s="170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2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7" t="inlineStr">
        <is>
          <t>173772343049</t>
        </is>
      </c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112" t="n"/>
      <c r="Q305" s="112" t="n"/>
      <c r="R305" s="112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53" t="n">
        <v>0.5</v>
      </c>
      <c r="AH305" s="170">
        <f>AI305/4.59554784619832</f>
        <v/>
      </c>
      <c r="AI305" s="173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53">
        <f>V305*AH305</f>
        <v/>
      </c>
      <c r="AN305" s="153">
        <f>V305*AI305</f>
        <v/>
      </c>
      <c r="AO305" s="146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2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70" t="n"/>
      <c r="AI306" s="170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2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70" t="n"/>
      <c r="AI307" s="170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2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7" t="n">
        <v>3.194396551724138</v>
      </c>
      <c r="AF308" s="157" t="n">
        <v>0.3837793103448276</v>
      </c>
      <c r="AG308" s="157" t="n">
        <v>0.1212724137931035</v>
      </c>
      <c r="AH308" s="170">
        <f>AI308/4.59554784619832</f>
        <v/>
      </c>
      <c r="AI308" s="173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53">
        <f>V308*AH308</f>
        <v/>
      </c>
      <c r="AN308" s="153">
        <f>V308*AI308</f>
        <v/>
      </c>
      <c r="AO308" s="161" t="inlineStr">
        <is>
          <t>NFe35251242661482000170550270000000271576206750</t>
        </is>
      </c>
      <c r="AP308" s="162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2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9" t="inlineStr">
        <is>
          <t>MLKIT_MLB1861971044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70" t="n"/>
      <c r="AI309" s="170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2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1152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7" t="n">
        <v>3.194396551724138</v>
      </c>
      <c r="AF310" s="157" t="n">
        <v>0.3837793103448276</v>
      </c>
      <c r="AG310" s="157" t="n">
        <v>0.1212724137931035</v>
      </c>
      <c r="AH310" s="170">
        <f>AI310/4.59554784619832</f>
        <v/>
      </c>
      <c r="AI310" s="173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53">
        <f>V310*AH310</f>
        <v/>
      </c>
      <c r="AN310" s="153">
        <f>V310*AI310</f>
        <v/>
      </c>
      <c r="AO310" s="161" t="inlineStr">
        <is>
          <t>NFe35251242661482000170550270000000271576206750</t>
        </is>
      </c>
      <c r="AP310" s="162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2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70" t="n"/>
      <c r="AI311" s="170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2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70" t="n"/>
      <c r="AI312" s="170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2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70" t="n"/>
      <c r="AI313" s="170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2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7" t="n">
        <v>3.194396551724138</v>
      </c>
      <c r="AF314" s="157" t="n">
        <v>0.3837793103448276</v>
      </c>
      <c r="AG314" s="157" t="n">
        <v>0.1212724137931035</v>
      </c>
      <c r="AH314" s="170">
        <f>AI314/4.59554784619832</f>
        <v/>
      </c>
      <c r="AI314" s="173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53">
        <f>V314*AH314</f>
        <v/>
      </c>
      <c r="AN314" s="153">
        <f>V314*AI314</f>
        <v/>
      </c>
      <c r="AO314" s="161" t="inlineStr">
        <is>
          <t>NFe35251242661482000170550270000000271576206750</t>
        </is>
      </c>
      <c r="AP314" s="162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2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3" t="inlineStr">
        <is>
          <t>PRETO</t>
        </is>
      </c>
      <c r="K315" s="114" t="inlineStr">
        <is>
          <t>B0CGJX5FR5</t>
        </is>
      </c>
      <c r="L315" s="29" t="n">
        <v>0</v>
      </c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70" t="n"/>
      <c r="AI315" s="170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2">
      <c r="A316" s="115" t="n"/>
      <c r="B316" s="115" t="n"/>
      <c r="C316" s="115" t="n"/>
      <c r="D316" s="115" t="n"/>
      <c r="E316" s="38">
        <f>F316+I316</f>
        <v/>
      </c>
      <c r="F316" s="74" t="n">
        <v>0</v>
      </c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70" t="n"/>
      <c r="AI316" s="170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2">
      <c r="A317" s="118" t="inlineStr">
        <is>
          <t>MXT</t>
        </is>
      </c>
      <c r="B317" s="115" t="n"/>
      <c r="C317" s="115" t="n"/>
      <c r="D317" s="115" t="n"/>
      <c r="E317" s="38">
        <f>F317+I317</f>
        <v/>
      </c>
      <c r="F317" s="74" t="n">
        <v>0</v>
      </c>
      <c r="G317" s="115" t="n"/>
      <c r="H317" s="116" t="n"/>
      <c r="I317" s="26">
        <f>G317*H317</f>
        <v/>
      </c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>
        <f>IF(M317="","",VLOOKUP(M317,'Estoque FULL '!$A:$D,3,0))</f>
        <v/>
      </c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70" t="n"/>
      <c r="AI317" s="170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2">
      <c r="A318" s="118" t="inlineStr">
        <is>
          <t>XLR Femea</t>
        </is>
      </c>
      <c r="B318" s="115" t="n"/>
      <c r="C318" s="115" t="n"/>
      <c r="D318" s="115" t="n"/>
      <c r="E318" s="38">
        <f>F318+I318</f>
        <v/>
      </c>
      <c r="F318" s="74" t="n">
        <v>500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70" t="n"/>
      <c r="AI318" s="170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2">
      <c r="A319" s="118" t="inlineStr">
        <is>
          <t>P2</t>
        </is>
      </c>
      <c r="B319" s="115" t="n"/>
      <c r="C319" s="115" t="n"/>
      <c r="D319" s="115" t="n"/>
      <c r="E319" s="38">
        <f>F319+I319</f>
        <v/>
      </c>
      <c r="F319" s="74" t="n">
        <v>350</v>
      </c>
      <c r="G319" s="115" t="n"/>
      <c r="H319" s="116" t="n"/>
      <c r="I319" s="26" t="n"/>
      <c r="J319" s="27" t="n"/>
      <c r="K319" s="28" t="n"/>
      <c r="L319" s="29" t="n"/>
      <c r="M319" s="30" t="n"/>
      <c r="N319" s="30">
        <f>IF(K319="","",VLOOKUP(K319,'Inventário+Enviado+pela+Amazon+'!$C$1:$G$536,5,0))</f>
        <v/>
      </c>
      <c r="O319" s="31" t="n"/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70" t="n"/>
      <c r="AI319" s="170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2">
      <c r="A320" s="118" t="inlineStr">
        <is>
          <t>PLUGS p2 Jack MXT 5 un</t>
        </is>
      </c>
      <c r="B320" s="115" t="n"/>
      <c r="C320" s="115" t="n"/>
      <c r="D320" s="115" t="n"/>
      <c r="E320" s="38">
        <f>F320+I320</f>
        <v/>
      </c>
      <c r="F320" s="74" t="n">
        <v>0</v>
      </c>
      <c r="G320" s="115" t="n"/>
      <c r="H320" s="116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30">
        <f>IF(K320="","",VLOOKUP(K320,'Inventário+Enviado+pela+Amazon+'!$C$1:$G$536,5,0))</f>
        <v/>
      </c>
      <c r="O320" s="31">
        <f>IF(M320="","",VLOOKUP(M320,'Estoque FULL '!$A:$D,3,0))</f>
        <v/>
      </c>
      <c r="P320" s="117" t="n"/>
      <c r="Q320" s="117" t="n"/>
      <c r="R320" s="117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70" t="n"/>
      <c r="AI320" s="170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2">
      <c r="A321" s="119" t="inlineStr">
        <is>
          <t>Conector P10 Mono MXT 64.1.621</t>
        </is>
      </c>
      <c r="B321" s="1" t="n"/>
      <c r="C321" s="1" t="n"/>
      <c r="D321" s="1" t="n"/>
      <c r="E321" s="120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2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70" t="n"/>
      <c r="AI321" s="170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2">
      <c r="A322" s="119" t="inlineStr">
        <is>
          <t>90 graus XLR Mxt</t>
        </is>
      </c>
      <c r="B322" s="1" t="n"/>
      <c r="C322" s="1" t="n"/>
      <c r="D322" s="1" t="n"/>
      <c r="E322" s="120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2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70" t="n"/>
      <c r="AI322" s="170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2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1" t="n"/>
      <c r="N323" s="30">
        <f>IF(K323="","",VLOOKUP(K323,'Inventário+Enviado+pela+Amazon+'!$C$1:$G$536,5,0))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70" t="n"/>
      <c r="AI323" s="170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2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30">
        <f>IF(K324="","",VLOOKUP(K324,'Inventário+Enviado+pela+Amazon+'!$C$1:$G$536,5,0))</f>
        <v/>
      </c>
      <c r="O324" s="31">
        <f>IF(M338="","",VLOOKUP(M338,'Estoque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70">
        <f>AI324/4.59554784619832</f>
        <v/>
      </c>
      <c r="AI324" s="173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53">
        <f>V324*AH324</f>
        <v/>
      </c>
      <c r="AN324" s="153">
        <f>V324*AI324</f>
        <v/>
      </c>
      <c r="AO324" s="106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2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30">
        <f>IF(K325="","",VLOOKUP(K325,'Inventário+Enviado+pela+Amazon+'!$C$1:$G$536,5,0))</f>
        <v/>
      </c>
      <c r="O325" s="31">
        <f>IF(M325="","",VLOOKUP(M325,'Estoque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53" t="n">
        <v>0.62</v>
      </c>
      <c r="AH325" s="170">
        <f>AI325/4.59554784619832</f>
        <v/>
      </c>
      <c r="AI325" s="173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53">
        <f>V325*AH325</f>
        <v/>
      </c>
      <c r="AN325" s="153">
        <f>V325*AI325</f>
        <v/>
      </c>
      <c r="AO325" s="106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2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3" t="inlineStr">
        <is>
          <t>MLB3777262171_181046000200</t>
        </is>
      </c>
      <c r="N326" s="30">
        <f>IF(K326="","",VLOOKUP(K326,'Inventário+Enviado+pela+Amazon+'!$C$1:$G$536,5,0))</f>
        <v/>
      </c>
      <c r="O326" s="31">
        <f>IF(#REF!="","",VLOOKUP(#REF!,'Estoque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53" t="n">
        <v>0.62</v>
      </c>
      <c r="AH326" s="170">
        <f>AI326/4.59554784619832</f>
        <v/>
      </c>
      <c r="AI326" s="173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53">
        <f>V326*AH326</f>
        <v/>
      </c>
      <c r="AN326" s="153">
        <f>V326*AI326</f>
        <v/>
      </c>
      <c r="AO326" s="106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2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70" t="n"/>
      <c r="AI327" s="170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2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4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70">
        <f>AI328/4.59554784619832</f>
        <v/>
      </c>
      <c r="AI328" s="173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53">
        <f>V328*AH328</f>
        <v/>
      </c>
      <c r="AN328" s="153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2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4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30">
        <f>IF(K329="","",VLOOKUP(K329,'Inventário+Enviado+pela+Amazon+'!$C$1:$G$536,5,0))</f>
        <v/>
      </c>
      <c r="O329" s="31">
        <f>IF(M329="","",VLOOKUP(M329,'Estoque FULL '!$A:$D,3,0))</f>
        <v/>
      </c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70">
        <f>AI329/4.59554784619832</f>
        <v/>
      </c>
      <c r="AI329" s="173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2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53" t="n">
        <v>0.62</v>
      </c>
      <c r="AH330" s="170">
        <f>AI330/4.59554784619832</f>
        <v/>
      </c>
      <c r="AI330" s="173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53">
        <f>V330*AH330</f>
        <v/>
      </c>
      <c r="AN330" s="153">
        <f>V330*AI330</f>
        <v/>
      </c>
      <c r="AO330" s="106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2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30">
        <f>IF(K331="","",VLOOKUP(K331,'Inventário+Enviado+pela+Amazon+'!$C$1:$G$536,5,0))</f>
        <v/>
      </c>
      <c r="O331" s="31" t="n"/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70" t="n"/>
      <c r="AI331" s="170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2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30">
        <f>IF(K332="","",VLOOKUP(K332,'Inventário+Enviado+pela+Amazon+'!$C$1:$G$536,5,0))</f>
        <v/>
      </c>
      <c r="O332" s="31">
        <f>IF(M332="","",VLOOKUP(M332,'Estoque FULL '!$A:$D,3,0))</f>
        <v/>
      </c>
      <c r="P332" s="117" t="n"/>
      <c r="Q332" s="117" t="n"/>
      <c r="R332" s="117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70" t="n"/>
      <c r="AI332" s="170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2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30">
        <f>IF(K333="","",VLOOKUP(K333,'Inventário+Enviado+pela+Amazon+'!$C$1:$G$536,5,0))</f>
        <v/>
      </c>
      <c r="O333" s="31">
        <f>IF(M335="","",VLOOKUP(M335,'Estoque FULL '!$A:$D,3,0))</f>
        <v/>
      </c>
      <c r="P333" s="117" t="n"/>
      <c r="Q333" s="117" t="n"/>
      <c r="R333" s="117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70">
        <f>AI333/4.59554784619832</f>
        <v/>
      </c>
      <c r="AI333" s="173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53">
        <f>V333*AH333</f>
        <v/>
      </c>
      <c r="AN333" s="153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2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30">
        <f>IF(K334="","",VLOOKUP(K334,'Inventário+Enviado+pela+Amazon+'!$C$1:$G$536,5,0))</f>
        <v/>
      </c>
      <c r="O334" s="31">
        <f>IF(M334="","",VLOOKUP(M334,'Estoque FULL '!$A:$D,3,0))</f>
        <v/>
      </c>
      <c r="P334" s="117" t="n"/>
      <c r="Q334" s="117" t="n"/>
      <c r="R334" s="117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70">
        <f>AI334/4.59554784619832</f>
        <v/>
      </c>
      <c r="AI334" s="173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53">
        <f>V334*AH334</f>
        <v/>
      </c>
      <c r="AN334" s="153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2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30">
        <f>IF(K335="","",VLOOKUP(K335,'Inventário+Enviado+pela+Amazon+'!$C$1:$G$536,5,0))</f>
        <v/>
      </c>
      <c r="O335" s="31">
        <f>IF(#REF!="","",VLOOKUP(#REF!,'Estoque FULL '!$A:$D,3,0))</f>
        <v/>
      </c>
      <c r="P335" s="117" t="n"/>
      <c r="Q335" s="117" t="n"/>
      <c r="R335" s="117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70">
        <f>AI335/4.59554784619832</f>
        <v/>
      </c>
      <c r="AI335" s="173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53">
        <f>V335*AH335</f>
        <v/>
      </c>
      <c r="AN335" s="153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2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70">
        <f>AI336/4.59554784619832</f>
        <v/>
      </c>
      <c r="AI336" s="173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2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30">
        <f>IF(K337="","",VLOOKUP(K337,'Inventário+Enviado+pela+Amazon+'!$C$1:$G$536,5,0))</f>
        <v/>
      </c>
      <c r="O337" s="31">
        <f>IF(M337="","",VLOOKUP(M337,'Estoque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70" t="n"/>
      <c r="AI337" s="170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2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30">
        <f>IF(K338="","",VLOOKUP(K338,'Inventário+Enviado+pela+Amazon+'!$C$1:$G$536,5,0))</f>
        <v/>
      </c>
      <c r="O338" s="31">
        <f>IF(M324="","",VLOOKUP(M324,'Estoque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70">
        <f>AI338/4.59554784619832</f>
        <v/>
      </c>
      <c r="AI338" s="173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53">
        <f>V338*AH338</f>
        <v/>
      </c>
      <c r="AN338" s="153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2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70">
        <f>AI339/4.59554784619832</f>
        <v/>
      </c>
      <c r="AI339" s="173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53">
        <f>V339*AH339</f>
        <v/>
      </c>
      <c r="AN339" s="153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2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117" t="n"/>
      <c r="Q340" s="117" t="n"/>
      <c r="R340" s="117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70">
        <f>AI340/4.59554784619832</f>
        <v/>
      </c>
      <c r="AI340" s="173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53">
        <f>V340*AH340</f>
        <v/>
      </c>
      <c r="AN340" s="153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2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70" t="n"/>
      <c r="AI341" s="170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2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70" t="n"/>
      <c r="AI342" s="170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2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70" t="n"/>
      <c r="AI343" s="170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2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17" t="n"/>
      <c r="Q344" s="117" t="n"/>
      <c r="R344" s="117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70" t="n"/>
      <c r="AI344" s="170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2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5" t="n"/>
      <c r="L345" s="126" t="n"/>
      <c r="M345" s="127" t="n"/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28" t="n"/>
      <c r="Q345" s="128" t="n"/>
      <c r="R345" s="128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70" t="n"/>
      <c r="AI345" s="170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2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70">
        <f>AI346/4.59554784619832</f>
        <v/>
      </c>
      <c r="AI346" s="173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53">
        <f>V346*AH346</f>
        <v/>
      </c>
      <c r="AN346" s="153">
        <f>V346*AI346</f>
        <v/>
      </c>
      <c r="AO346" s="106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2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70">
        <f>AI347/4.59554784619832</f>
        <v/>
      </c>
      <c r="AI347" s="173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53">
        <f>V347*AH347</f>
        <v/>
      </c>
      <c r="AN347" s="153">
        <f>V347*AI347</f>
        <v/>
      </c>
      <c r="AO347" s="106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2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70">
        <f>AI348/4.59554784619832</f>
        <v/>
      </c>
      <c r="AI348" s="173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53">
        <f>V348*AH348</f>
        <v/>
      </c>
      <c r="AN348" s="153">
        <f>V348*AI348</f>
        <v/>
      </c>
      <c r="AO348" s="106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2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53" t="n">
        <v>0.62</v>
      </c>
      <c r="AH349" s="170">
        <f>AI349/4.59554784619832</f>
        <v/>
      </c>
      <c r="AI349" s="173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53">
        <f>V349*AH349</f>
        <v/>
      </c>
      <c r="AN349" s="153">
        <f>V349*AI349</f>
        <v/>
      </c>
      <c r="AO349" s="106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2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70" t="n"/>
      <c r="AI350" s="170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2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67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70">
        <f>AI351/4.59554784619832</f>
        <v/>
      </c>
      <c r="AI351" s="173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53">
        <f>V351*AH351</f>
        <v/>
      </c>
      <c r="AN351" s="153">
        <f>V351*AI351</f>
        <v/>
      </c>
      <c r="AO351" s="106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2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70">
        <f>AI352/4.59554784619832</f>
        <v/>
      </c>
      <c r="AI352" s="173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53">
        <f>V352*AH352</f>
        <v/>
      </c>
      <c r="AN352" s="153">
        <f>V352*AI352</f>
        <v/>
      </c>
      <c r="AO352" s="106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2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70">
        <f>AI353/4.59554784619832</f>
        <v/>
      </c>
      <c r="AI353" s="173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53">
        <f>V353*AH353</f>
        <v/>
      </c>
      <c r="AN353" s="153">
        <f>V353*AI353</f>
        <v/>
      </c>
      <c r="AO353" s="106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2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53" t="n">
        <v>0.62</v>
      </c>
      <c r="AH354" s="170">
        <f>AI354/4.59554784619832</f>
        <v/>
      </c>
      <c r="AI354" s="173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53">
        <f>V354*AH354</f>
        <v/>
      </c>
      <c r="AN354" s="153">
        <f>V354*AI354</f>
        <v/>
      </c>
      <c r="AO354" s="106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2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17" t="n"/>
      <c r="Q355" s="117" t="n"/>
      <c r="R355" s="117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70" t="n"/>
      <c r="AI355" s="170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2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5" t="n"/>
      <c r="L356" s="126" t="n"/>
      <c r="M356" s="127" t="n"/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28" t="n"/>
      <c r="Q356" s="128" t="n"/>
      <c r="R356" s="128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70" t="n"/>
      <c r="AI356" s="170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2">
      <c r="A357" s="22" t="inlineStr">
        <is>
          <t>S22 Ultra Preto</t>
        </is>
      </c>
      <c r="B357" s="129" t="n"/>
      <c r="C357" s="129" t="n"/>
      <c r="D357" s="129" t="n"/>
      <c r="E357" s="38">
        <f>F357+I357</f>
        <v/>
      </c>
      <c r="F357" s="24" t="n">
        <v>-26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53" t="n">
        <v>0.62</v>
      </c>
      <c r="AH357" s="170">
        <f>AI357/4.59554784619832</f>
        <v/>
      </c>
      <c r="AI357" s="173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53">
        <f>V357*AH357</f>
        <v/>
      </c>
      <c r="AN357" s="153">
        <f>V357*AI357</f>
        <v/>
      </c>
      <c r="AO357" s="106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2">
      <c r="A358" s="22" t="inlineStr">
        <is>
          <t>S22 Ultra Rosa</t>
        </is>
      </c>
      <c r="B358" s="129" t="n"/>
      <c r="C358" s="129" t="n"/>
      <c r="D358" s="129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70">
        <f>AI358/4.59554784619832</f>
        <v/>
      </c>
      <c r="AI358" s="173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2">
      <c r="A359" s="22" t="inlineStr">
        <is>
          <t>S22 ULTRA Azul</t>
        </is>
      </c>
      <c r="B359" s="129" t="n"/>
      <c r="C359" s="129" t="n"/>
      <c r="D359" s="129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53" t="n">
        <v>0.62</v>
      </c>
      <c r="AH359" s="170">
        <f>AI359/4.59554784619832</f>
        <v/>
      </c>
      <c r="AI359" s="173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53">
        <f>V359*AH359</f>
        <v/>
      </c>
      <c r="AN359" s="153">
        <f>V359*AI359</f>
        <v/>
      </c>
      <c r="AO359" s="106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2">
      <c r="A360" s="22" t="inlineStr">
        <is>
          <t>S22 ULTRA Branco</t>
        </is>
      </c>
      <c r="B360" s="129" t="n"/>
      <c r="C360" s="129" t="n"/>
      <c r="D360" s="129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70">
        <f>AI360/4.59554784619832</f>
        <v/>
      </c>
      <c r="AI360" s="173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2">
      <c r="A361" s="22" t="n"/>
      <c r="B361" s="129" t="n"/>
      <c r="C361" s="129" t="n"/>
      <c r="D361" s="129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70" t="n"/>
      <c r="AI361" s="170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2">
      <c r="A362" s="22" t="inlineStr">
        <is>
          <t>S22 BRANCA</t>
        </is>
      </c>
      <c r="B362" s="129" t="n"/>
      <c r="C362" s="129" t="n"/>
      <c r="D362" s="129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53" t="n">
        <v>0.62</v>
      </c>
      <c r="AH362" s="170">
        <f>AI362/4.59554784619832</f>
        <v/>
      </c>
      <c r="AI362" s="173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53">
        <f>V362*AH362</f>
        <v/>
      </c>
      <c r="AN362" s="153">
        <f>V362*AI362</f>
        <v/>
      </c>
      <c r="AO362" s="106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2">
      <c r="A363" s="22" t="inlineStr">
        <is>
          <t>S22 DOURADA  V</t>
        </is>
      </c>
      <c r="B363" s="129" t="inlineStr">
        <is>
          <t>S22</t>
        </is>
      </c>
      <c r="C363" s="129" t="n"/>
      <c r="D363" s="129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30">
        <f>IF(K363="","",VLOOKUP(K363,'Inventário+Enviado+pela+Amazon+'!$C$1:$G$536,5,0))</f>
        <v/>
      </c>
      <c r="O363" s="31">
        <f>IF(M363="","",VLOOKUP(M363,'Estoque FULL '!$A:$D,3,0))</f>
        <v/>
      </c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70">
        <f>AI363/4.59554784619832</f>
        <v/>
      </c>
      <c r="AI363" s="173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53">
        <f>V363*AH363</f>
        <v/>
      </c>
      <c r="AN363" s="153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2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70">
        <f>AI364/4.59554784619832</f>
        <v/>
      </c>
      <c r="AI364" s="173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53">
        <f>V364*AH364</f>
        <v/>
      </c>
      <c r="AN364" s="153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2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30">
        <f>IF(K365="","",VLOOKUP(K365,'Inventário+Enviado+pela+Amazon+'!$C$1:$G$536,5,0))</f>
        <v/>
      </c>
      <c r="O365" s="31" t="n"/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70">
        <f>AI365/4.59554784619832</f>
        <v/>
      </c>
      <c r="AI365" s="173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53">
        <f>V365*AH365</f>
        <v/>
      </c>
      <c r="AN365" s="153">
        <f>V365*AI365</f>
        <v/>
      </c>
      <c r="AO365" s="106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2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70">
        <f>AI366/4.59554784619832</f>
        <v/>
      </c>
      <c r="AI366" s="173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53">
        <f>V366*AH366</f>
        <v/>
      </c>
      <c r="AN366" s="153">
        <f>V366*AI366</f>
        <v/>
      </c>
      <c r="AO366" s="106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2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34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53" t="n">
        <v>0.62</v>
      </c>
      <c r="AH367" s="170">
        <f>AI367/4.59554784619832</f>
        <v/>
      </c>
      <c r="AI367" s="173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53">
        <f>V367*AH367</f>
        <v/>
      </c>
      <c r="AN367" s="153">
        <f>V367*AI367</f>
        <v/>
      </c>
      <c r="AO367" s="106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2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70" t="n"/>
      <c r="AI368" s="170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2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70" t="n"/>
      <c r="AI369" s="170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2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117" t="n"/>
      <c r="Q370" s="117" t="n"/>
      <c r="R370" s="117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70">
        <f>AI370/4.59554784619832</f>
        <v/>
      </c>
      <c r="AI370" s="173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53">
        <f>V370*AH370</f>
        <v/>
      </c>
      <c r="AN370" s="153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2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70">
        <f>AI371/4.59554784619832</f>
        <v/>
      </c>
      <c r="AI371" s="173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53">
        <f>V371*AH371</f>
        <v/>
      </c>
      <c r="AN371" s="153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2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70">
        <f>AI372/4.59554784619832</f>
        <v/>
      </c>
      <c r="AI372" s="173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53">
        <f>V372*AH372</f>
        <v/>
      </c>
      <c r="AN372" s="153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2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16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70">
        <f>AI373/4.59554784619832</f>
        <v/>
      </c>
      <c r="AI373" s="173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53">
        <f>V373*AH373</f>
        <v/>
      </c>
      <c r="AN373" s="153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2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30">
        <f>IF(K374="","",VLOOKUP(K374,'Inventário+Enviado+pela+Amazon+'!$C$1:$G$536,5,0))</f>
        <v/>
      </c>
      <c r="O374" s="31">
        <f>IF(M374="","",VLOOKUP(M374,'Estoque FULL '!$A:$D,3,0))</f>
        <v/>
      </c>
      <c r="P374" s="117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70">
        <f>AI374/4.59554784619832</f>
        <v/>
      </c>
      <c r="AI374" s="173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53">
        <f>V374*AH374</f>
        <v/>
      </c>
      <c r="AN374" s="153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2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30">
        <f>IF(K375="","",VLOOKUP(K375,'Inventário+Enviado+pela+Amazon+'!$C$1:$G$536,5,0))</f>
        <v/>
      </c>
      <c r="O375" s="166" t="n"/>
      <c r="P375" s="193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70">
        <f>AI375/4.59554784619832</f>
        <v/>
      </c>
      <c r="AI375" s="173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53">
        <f>V375*AH375</f>
        <v/>
      </c>
      <c r="AN375" s="153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2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30">
        <f>IF(K376="","",VLOOKUP(K376,'Inventário+Enviado+pela+Amazon+'!$C$1:$G$536,5,0))</f>
        <v/>
      </c>
      <c r="O376" s="167" t="n"/>
      <c r="P376" s="194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70">
        <f>AI376/4.59554784619832</f>
        <v/>
      </c>
      <c r="AI376" s="173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53">
        <f>V376*AH376</f>
        <v/>
      </c>
      <c r="AN376" s="153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2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6" t="inlineStr">
        <is>
          <t>MLB3199679270_176602537878</t>
        </is>
      </c>
      <c r="N377" s="30">
        <f>IF(K377="","",VLOOKUP(K377,'Inventário+Enviado+pela+Amazon+'!$C$1:$G$536,5,0))</f>
        <v/>
      </c>
      <c r="O377" s="166" t="inlineStr">
        <is>
          <t>MLB3199679270_176602537878</t>
        </is>
      </c>
      <c r="P377" s="194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70" t="n"/>
      <c r="AI377" s="170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2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8" t="inlineStr">
        <is>
          <t>34 caracteres restantes</t>
        </is>
      </c>
      <c r="N378" s="30">
        <f>IF(K378="","",VLOOKUP(K378,'Inventário+Enviado+pela+Amazon+'!$C$1:$G$536,5,0))</f>
        <v/>
      </c>
      <c r="O378" s="168" t="inlineStr">
        <is>
          <t>34 caracteres restantes</t>
        </is>
      </c>
      <c r="P378" s="195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70" t="n"/>
      <c r="AI378" s="170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2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53" t="n">
        <v>0.62</v>
      </c>
      <c r="AH379" s="170">
        <f>AI379/4.59554784619832</f>
        <v/>
      </c>
      <c r="AI379" s="173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53">
        <f>V379*AH379</f>
        <v/>
      </c>
      <c r="AN379" s="153">
        <f>V379*AI379</f>
        <v/>
      </c>
      <c r="AO379" s="106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2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117" t="n"/>
      <c r="Q380" s="117" t="n"/>
      <c r="R380" s="117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70">
        <f>AI380/4.59554784619832</f>
        <v/>
      </c>
      <c r="AI380" s="173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53">
        <f>V380*AH380</f>
        <v/>
      </c>
      <c r="AN380" s="153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2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70">
        <f>AI381/4.59554784619832</f>
        <v/>
      </c>
      <c r="AI381" s="173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53">
        <f>V381*AH381</f>
        <v/>
      </c>
      <c r="AN381" s="153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2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70">
        <f>AI382/4.59554784619832</f>
        <v/>
      </c>
      <c r="AI382" s="173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53">
        <f>V382*AH382</f>
        <v/>
      </c>
      <c r="AN382" s="153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2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70">
        <f>AI383/4.59554784619832</f>
        <v/>
      </c>
      <c r="AI383" s="173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53">
        <f>V383*AH383</f>
        <v/>
      </c>
      <c r="AN383" s="153">
        <f>V383*AI383</f>
        <v/>
      </c>
      <c r="AO383" s="106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2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70">
        <f>AI384/4.59554784619832</f>
        <v/>
      </c>
      <c r="AI384" s="173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53">
        <f>V384*AH384</f>
        <v/>
      </c>
      <c r="AN384" s="153">
        <f>V384*AI384</f>
        <v/>
      </c>
      <c r="AO384" s="106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2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117" t="n"/>
      <c r="Q385" s="117" t="n"/>
      <c r="R385" s="117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53" t="n">
        <v>0.62</v>
      </c>
      <c r="AH385" s="170">
        <f>AI385/4.59554784619832</f>
        <v/>
      </c>
      <c r="AI385" s="173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53" t="n"/>
      <c r="AN385" s="153" t="n"/>
      <c r="AO385" s="106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2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70">
        <f>AI386/4.59554784619832</f>
        <v/>
      </c>
      <c r="AI386" s="173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53">
        <f>V386*AH386</f>
        <v/>
      </c>
      <c r="AN386" s="153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2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70" t="n"/>
      <c r="AI387" s="170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2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70" t="n"/>
      <c r="AI388" s="170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2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70" t="n"/>
      <c r="AI389" s="170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2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70" t="n"/>
      <c r="AI390" s="170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2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70" t="n"/>
      <c r="AI391" s="170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2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70" t="n"/>
      <c r="AI392" s="170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2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70" t="n"/>
      <c r="AI393" s="170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2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70" t="n"/>
      <c r="AI394" s="170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2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70" t="n"/>
      <c r="AI395" s="170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2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70" t="n"/>
      <c r="AI396" s="170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2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70" t="n"/>
      <c r="AI397" s="170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2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17" t="n"/>
      <c r="Q398" s="117" t="n"/>
      <c r="R398" s="117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70" t="n"/>
      <c r="AI398" s="170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2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5" t="n"/>
      <c r="L399" s="126" t="n"/>
      <c r="M399" s="127" t="n"/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28" t="n"/>
      <c r="Q399" s="128" t="n"/>
      <c r="R399" s="128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70" t="n"/>
      <c r="AI399" s="170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2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70">
        <f>AI400/4.59554784619832</f>
        <v/>
      </c>
      <c r="AI400" s="173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53">
        <f>V400*AH400</f>
        <v/>
      </c>
      <c r="AN400" s="153">
        <f>V400*AI400</f>
        <v/>
      </c>
      <c r="AO400" s="106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2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70">
        <f>AI401/4.59554784619832</f>
        <v/>
      </c>
      <c r="AI401" s="173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53">
        <f>V401*AH401</f>
        <v/>
      </c>
      <c r="AN401" s="153">
        <f>V401*AI401</f>
        <v/>
      </c>
      <c r="AO401" s="106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2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94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70">
        <f>AI402/4.59554784619832</f>
        <v/>
      </c>
      <c r="AI402" s="173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53">
        <f>V402*AH402</f>
        <v/>
      </c>
      <c r="AN402" s="153">
        <f>V402*AI402</f>
        <v/>
      </c>
      <c r="AO402" s="106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2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249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53" t="n">
        <v>0.62</v>
      </c>
      <c r="AH403" s="170">
        <f>AI403/4.59554784619832</f>
        <v/>
      </c>
      <c r="AI403" s="173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53">
        <f>V403*AH403</f>
        <v/>
      </c>
      <c r="AN403" s="153">
        <f>V403*AI403</f>
        <v/>
      </c>
      <c r="AO403" s="106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2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70" t="n"/>
      <c r="AI404" s="170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2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70">
        <f>AI405/4.59554784619832</f>
        <v/>
      </c>
      <c r="AI405" s="173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53">
        <f>V405*AH405</f>
        <v/>
      </c>
      <c r="AN405" s="153">
        <f>V405*AI405</f>
        <v/>
      </c>
      <c r="AO405" s="106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2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284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53" t="n">
        <v>0.62</v>
      </c>
      <c r="AH406" s="170">
        <f>AI406/4.59554784619832</f>
        <v/>
      </c>
      <c r="AI406" s="173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53">
        <f>V406*AH406</f>
        <v/>
      </c>
      <c r="AN406" s="153">
        <f>V406*AI406</f>
        <v/>
      </c>
      <c r="AO406" s="106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2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70">
        <f>AI407/4.59554784619832</f>
        <v/>
      </c>
      <c r="AI407" s="173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53">
        <f>V407*AH407</f>
        <v/>
      </c>
      <c r="AN407" s="153">
        <f>V407*AI407</f>
        <v/>
      </c>
      <c r="AO407" s="106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2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53" t="n">
        <v>0.62</v>
      </c>
      <c r="AH408" s="170">
        <f>AI408/4.59554784619832</f>
        <v/>
      </c>
      <c r="AI408" s="173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53">
        <f>V408*AH408</f>
        <v/>
      </c>
      <c r="AN408" s="153">
        <f>V408*AI408</f>
        <v/>
      </c>
      <c r="AO408" s="106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2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70" t="n"/>
      <c r="AI409" s="170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2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70">
        <f>AI410/4.59554784619832</f>
        <v/>
      </c>
      <c r="AI410" s="173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53">
        <f>V410*AH410</f>
        <v/>
      </c>
      <c r="AN410" s="153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2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70">
        <f>AI411/4.59554784619832</f>
        <v/>
      </c>
      <c r="AI411" s="173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2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70">
        <f>AI412/4.59554784619832</f>
        <v/>
      </c>
      <c r="AI412" s="173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2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70">
        <f>AI413/4.59554784619832</f>
        <v/>
      </c>
      <c r="AI413" s="173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2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70">
        <f>AI414/4.59554784619832</f>
        <v/>
      </c>
      <c r="AI414" s="173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2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70">
        <f>AI415/4.59554784619832</f>
        <v/>
      </c>
      <c r="AI415" s="173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53">
        <f>V415*AH415</f>
        <v/>
      </c>
      <c r="AN415" s="153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2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70">
        <f>AI416/4.59554784619832</f>
        <v/>
      </c>
      <c r="AI416" s="173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53">
        <f>V416*AH416</f>
        <v/>
      </c>
      <c r="AN416" s="153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2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70">
        <f>AI417/4.59554784619832</f>
        <v/>
      </c>
      <c r="AI417" s="173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53">
        <f>V417*AH417</f>
        <v/>
      </c>
      <c r="AN417" s="153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2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70">
        <f>AI418/4.59554784619832</f>
        <v/>
      </c>
      <c r="AI418" s="173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53">
        <f>V418*AH418</f>
        <v/>
      </c>
      <c r="AN418" s="153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2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70">
        <f>AI419/4.59554784619832</f>
        <v/>
      </c>
      <c r="AI419" s="173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53">
        <f>V419*AH419</f>
        <v/>
      </c>
      <c r="AN419" s="153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2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70">
        <f>AI420/4.59554784619832</f>
        <v/>
      </c>
      <c r="AI420" s="173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53" t="n"/>
      <c r="AN420" s="153" t="n"/>
      <c r="AO420" s="106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2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70">
        <f>AI421/4.59554784619832</f>
        <v/>
      </c>
      <c r="AI421" s="173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53" t="n"/>
      <c r="AN421" s="153" t="n"/>
      <c r="AO421" s="106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2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311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70">
        <f>AI422/4.59554784619832</f>
        <v/>
      </c>
      <c r="AI422" s="173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53" t="n"/>
      <c r="AN422" s="153" t="n"/>
      <c r="AO422" s="106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2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172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53" t="n">
        <v>0.62</v>
      </c>
      <c r="AH423" s="170">
        <f>AI423/4.59554784619832</f>
        <v/>
      </c>
      <c r="AI423" s="173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53" t="n"/>
      <c r="AN423" s="153" t="n"/>
      <c r="AO423" s="106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2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70">
        <f>AI424/4.59554784619832</f>
        <v/>
      </c>
      <c r="AI424" s="173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53">
        <f>V424*AH424</f>
        <v/>
      </c>
      <c r="AN424" s="153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2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70">
        <f>AI425/4.59554784619832</f>
        <v/>
      </c>
      <c r="AI425" s="173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53">
        <f>V425*AH425</f>
        <v/>
      </c>
      <c r="AN425" s="153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2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70">
        <f>AI426/4.59554784619832</f>
        <v/>
      </c>
      <c r="AI426" s="173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53">
        <f>V426*AH426</f>
        <v/>
      </c>
      <c r="AN426" s="153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2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26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70">
        <f>AI427/4.59554784619832</f>
        <v/>
      </c>
      <c r="AI427" s="173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53">
        <f>V427*AH427</f>
        <v/>
      </c>
      <c r="AN427" s="153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2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70" t="n"/>
      <c r="AI428" s="170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2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134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70">
        <f>AI429/4.59554784619832</f>
        <v/>
      </c>
      <c r="AI429" s="173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53" t="n"/>
      <c r="AN429" s="153" t="n"/>
      <c r="AO429" s="106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2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70">
        <f>AI430/4.59554784619832</f>
        <v/>
      </c>
      <c r="AI430" s="173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53" t="n"/>
      <c r="AN430" s="153" t="n"/>
      <c r="AO430" s="106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2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110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70">
        <f>AI431/4.59554784619832</f>
        <v/>
      </c>
      <c r="AI431" s="173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53" t="n"/>
      <c r="AN431" s="153" t="n"/>
      <c r="AO431" s="106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2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53" t="n">
        <v>0.62</v>
      </c>
      <c r="AH432" s="170">
        <f>AI432/4.59554784619832</f>
        <v/>
      </c>
      <c r="AI432" s="173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53" t="n"/>
      <c r="AN432" s="153" t="n"/>
      <c r="AO432" s="106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2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70">
        <f>AI433/4.59554784619832</f>
        <v/>
      </c>
      <c r="AI433" s="173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53">
        <f>V433*AH433</f>
        <v/>
      </c>
      <c r="AN433" s="153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2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5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30">
        <f>IF(K434="","",VLOOKUP(K434,'Inventário+Enviado+pela+Amazon+'!$C$1:$G$536,5,0))</f>
        <v/>
      </c>
      <c r="O434" s="31">
        <f>IF(M434="","",VLOOKUP(M434,'Estoque FULL '!$A:$D,3,0))</f>
        <v/>
      </c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70">
        <f>AI434/4.59554784619832</f>
        <v/>
      </c>
      <c r="AI434" s="173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53">
        <f>V434*AH434</f>
        <v/>
      </c>
      <c r="AN434" s="153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2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70">
        <f>AI435/4.59554784619832</f>
        <v/>
      </c>
      <c r="AI435" s="173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53">
        <f>V435*AH435</f>
        <v/>
      </c>
      <c r="AN435" s="153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2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70">
        <f>AI436/4.59554784619832</f>
        <v/>
      </c>
      <c r="AI436" s="173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53">
        <f>V436*AH436</f>
        <v/>
      </c>
      <c r="AN436" s="153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2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30">
        <f>IF(K437="","",VLOOKUP(K437,'Inventário+Enviado+pela+Amazon+'!$C$1:$G$536,5,0))</f>
        <v/>
      </c>
      <c r="O437" s="31" t="n"/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70" t="n"/>
      <c r="AI437" s="170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2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70">
        <f>AI438/4.59554784619832</f>
        <v/>
      </c>
      <c r="AI438" s="173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53">
        <f>V438*AH438</f>
        <v/>
      </c>
      <c r="AN438" s="153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2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70">
        <f>AI439/4.59554784619832</f>
        <v/>
      </c>
      <c r="AI439" s="173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53">
        <f>V439*AH439</f>
        <v/>
      </c>
      <c r="AN439" s="153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2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70" t="n"/>
      <c r="AI440" s="170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2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70">
        <f>AI441/4.59554784619832</f>
        <v/>
      </c>
      <c r="AI441" s="173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53">
        <f>V441*AH441</f>
        <v/>
      </c>
      <c r="AN441" s="153">
        <f>V441*AI441</f>
        <v/>
      </c>
      <c r="AO441" s="106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2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70">
        <f>AI442/4.59554784619832</f>
        <v/>
      </c>
      <c r="AI442" s="173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53">
        <f>V442*AH442</f>
        <v/>
      </c>
      <c r="AN442" s="153">
        <f>V442*AI442</f>
        <v/>
      </c>
      <c r="AO442" s="106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2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90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70">
        <f>AI443/4.59554784619832</f>
        <v/>
      </c>
      <c r="AI443" s="173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53">
        <f>V443*AH443</f>
        <v/>
      </c>
      <c r="AN443" s="153">
        <f>V443*AI443</f>
        <v/>
      </c>
      <c r="AO443" s="106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2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30">
        <f>IF(K444="","",VLOOKUP(K444,'Inventário+Enviado+pela+Amazon+'!$C$1:$G$536,5,0))</f>
        <v/>
      </c>
      <c r="O444" s="31">
        <f>IF(M444="","",VLOOKUP(M444,'Estoque FULL '!$A:$D,3,0))</f>
        <v/>
      </c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53" t="n">
        <v>0.62</v>
      </c>
      <c r="AH444" s="170">
        <f>AI444/4.59554784619832</f>
        <v/>
      </c>
      <c r="AI444" s="173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53">
        <f>V444*AH444</f>
        <v/>
      </c>
      <c r="AN444" s="153">
        <f>V444*AI444</f>
        <v/>
      </c>
      <c r="AO444" s="106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2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30">
        <f>IF(K445="","",VLOOKUP(K445,'Inventário+Enviado+pela+Amazon+'!$C$1:$G$536,5,0))</f>
        <v/>
      </c>
      <c r="O445" s="31" t="n"/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53" t="n"/>
      <c r="AH445" s="173" t="n"/>
      <c r="AI445" s="173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53" t="n"/>
      <c r="AN445" s="153" t="n"/>
      <c r="AO445" s="106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2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70">
        <f>AI446/4.59554784619832</f>
        <v/>
      </c>
      <c r="AI446" s="173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53">
        <f>V446*AH446</f>
        <v/>
      </c>
      <c r="AN446" s="153">
        <f>V446*AI446</f>
        <v/>
      </c>
      <c r="AO446" s="106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2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30">
        <f>IF(K447="","",VLOOKUP(K447,'Inventário+Enviado+pela+Amazon+'!$C$1:$G$536,5,0))</f>
        <v/>
      </c>
      <c r="O447" s="31">
        <f>IF(M447="","",VLOOKUP(M447,'Estoque FULL '!$A:$D,3,0))</f>
        <v/>
      </c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53" t="n">
        <v>0.62</v>
      </c>
      <c r="AH447" s="170">
        <f>AI447/4.59554784619832</f>
        <v/>
      </c>
      <c r="AI447" s="173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53">
        <f>V447*AH447</f>
        <v/>
      </c>
      <c r="AN447" s="153">
        <f>V447*AI447</f>
        <v/>
      </c>
      <c r="AO447" s="106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2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30">
        <f>IF(K448="","",VLOOKUP(K448,'Inventário+Enviado+pela+Amazon+'!$C$1:$G$536,5,0))</f>
        <v/>
      </c>
      <c r="O448" s="31" t="n"/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53" t="n">
        <v>0.62</v>
      </c>
      <c r="AH448" s="170">
        <f>AI448/4.59554784619832</f>
        <v/>
      </c>
      <c r="AI448" s="173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53">
        <f>V448*AH448</f>
        <v/>
      </c>
      <c r="AN448" s="153">
        <f>V448*AI448</f>
        <v/>
      </c>
      <c r="AO448" s="106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2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30">
        <f>IF(K449="","",VLOOKUP(K449,'Inventário+Enviado+pela+Amazon+'!$C$1:$G$536,5,0))</f>
        <v/>
      </c>
      <c r="O449" s="31">
        <f>IF(M449="","",VLOOKUP(M449,'Estoque FULL '!$A:$D,3,0))</f>
        <v/>
      </c>
      <c r="P449" s="117" t="n"/>
      <c r="Q449" s="117" t="n"/>
      <c r="R449" s="117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70">
        <f>AI449/4.59554784619832</f>
        <v/>
      </c>
      <c r="AI449" s="173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53">
        <f>V449*AH449</f>
        <v/>
      </c>
      <c r="AN449" s="153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2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7" t="inlineStr">
        <is>
          <t>G9AZ</t>
        </is>
      </c>
      <c r="N450" s="30">
        <f>IF(K450="","",VLOOKUP(K450,'Inventário+Enviado+pela+Amazon+'!$C$1:$G$536,5,0))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70">
        <f>AI450/4.59554784619832</f>
        <v/>
      </c>
      <c r="AI450" s="173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53">
        <f>V450*AH450</f>
        <v/>
      </c>
      <c r="AN450" s="153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2">
      <c r="A451" s="132" t="n"/>
      <c r="B451" s="132" t="n"/>
      <c r="C451" s="132" t="n"/>
      <c r="D451" s="132" t="n"/>
      <c r="E451" s="133" t="n"/>
      <c r="F451" s="134" t="n">
        <v>0</v>
      </c>
      <c r="G451" s="132" t="n"/>
      <c r="H451" s="135" t="n"/>
      <c r="I451" s="136" t="n"/>
      <c r="J451" s="132" t="n"/>
      <c r="K451" s="132" t="n"/>
      <c r="L451" s="132" t="n"/>
      <c r="M451" s="137" t="n"/>
      <c r="N451" s="30">
        <f>IF(K451="","",VLOOKUP(K451,'Inventário+Enviado+pela+Amazon+'!$C$1:$G$536,5,0))</f>
        <v/>
      </c>
      <c r="O451" s="132" t="n"/>
      <c r="P451" s="132" t="n"/>
      <c r="Q451" s="132" t="n"/>
      <c r="R451" s="132" t="n"/>
      <c r="S451" s="32">
        <f>IFERROR(IF(M451&lt;&gt;"",VLOOKUP(M451,'Estoque FULL '!$A:$D,4,0),0),0)</f>
        <v/>
      </c>
      <c r="T451" s="132" t="n"/>
      <c r="U451" s="138" t="n"/>
      <c r="V451" s="139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40" t="n"/>
      <c r="AH451" s="174" t="n"/>
      <c r="AI451" s="174" t="n"/>
      <c r="AJ451" s="140" t="n"/>
      <c r="AK451" s="140" t="n"/>
      <c r="AL451" s="14">
        <f>SUM(AL2:AL450
)</f>
        <v/>
      </c>
      <c r="AM451" s="153" t="n"/>
      <c r="AN451" s="153" t="n"/>
      <c r="AO451" s="20" t="n"/>
      <c r="AP451" s="20" t="n"/>
    </row>
    <row r="452" ht="15.75" customHeight="1" s="192">
      <c r="A452" s="44" t="inlineStr">
        <is>
          <t>S23 Ultra Branco</t>
        </is>
      </c>
      <c r="B452" s="44" t="n"/>
      <c r="C452" s="44" t="n"/>
      <c r="D452" s="44" t="n"/>
      <c r="E452" s="141" t="n"/>
      <c r="F452" s="24" t="n">
        <v>0</v>
      </c>
      <c r="G452" s="44" t="n"/>
      <c r="H452" s="70" t="n"/>
      <c r="I452" s="142" t="n"/>
      <c r="J452" s="44" t="n"/>
      <c r="K452" s="44" t="n"/>
      <c r="L452" s="44" t="n"/>
      <c r="M452" s="127" t="inlineStr">
        <is>
          <t>MLB3199698476_183639354753</t>
        </is>
      </c>
      <c r="N452" s="30">
        <f>IF(K452="","",VLOOKUP(K452,'Inventário+Enviado+pela+Amazon+'!$C$1:$G$536,5,0))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53" t="n"/>
      <c r="AH452" s="173" t="n"/>
      <c r="AI452" s="173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53">
        <f>SUM(AM3:AM452)</f>
        <v/>
      </c>
      <c r="AN452" s="153" t="n"/>
    </row>
    <row r="453" ht="19.5" customHeight="1" s="192">
      <c r="A453" s="176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7" t="n">
        <v>159.727777777777</v>
      </c>
      <c r="AF453" s="13" t="n">
        <v>19.3978888888888</v>
      </c>
      <c r="AG453" s="14" t="n">
        <v>9.573722222222219</v>
      </c>
      <c r="AH453" s="173" t="n">
        <v>2.062055555555556</v>
      </c>
      <c r="AI453" s="173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53">
        <f>V453*AH453</f>
        <v/>
      </c>
      <c r="AN453" s="153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2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0" t="n"/>
      <c r="AK454" s="140" t="n"/>
      <c r="AL454" s="14">
        <f>IFERROR(V454*AG454,0)</f>
        <v/>
      </c>
      <c r="AM454" s="153" t="n"/>
      <c r="AN454" s="153" t="n"/>
    </row>
    <row r="455" ht="15.75" customHeight="1" s="192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0" t="n"/>
      <c r="AK455" s="140" t="n"/>
      <c r="AL455" s="14">
        <f>IFERROR(V455*AG455,0)</f>
        <v/>
      </c>
      <c r="AM455" s="153" t="n"/>
      <c r="AN455" s="153" t="n"/>
    </row>
    <row r="456" ht="15.75" customHeight="1" s="192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0" t="n"/>
      <c r="AK456" s="140" t="n"/>
      <c r="AL456" s="14">
        <f>IFERROR(V456*AG456,0)</f>
        <v/>
      </c>
      <c r="AM456" s="153" t="n"/>
      <c r="AN456" s="153" t="n"/>
    </row>
    <row r="457" ht="15.75" customHeight="1" s="192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0" t="n"/>
      <c r="AK457" s="140" t="n"/>
      <c r="AL457" s="14">
        <f>IFERROR(V457*AG457,0)</f>
        <v/>
      </c>
      <c r="AM457" s="153" t="n"/>
      <c r="AN457" s="153" t="n"/>
    </row>
    <row r="458" ht="15.75" customHeight="1" s="192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0" t="n"/>
      <c r="AK458" s="140" t="n"/>
      <c r="AL458" s="14">
        <f>IFERROR(V458*AG458,0)</f>
        <v/>
      </c>
      <c r="AM458" s="153" t="n"/>
      <c r="AN458" s="153" t="n"/>
    </row>
    <row r="459" ht="15.75" customHeight="1" s="192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0" t="n"/>
      <c r="AK459" s="140" t="n"/>
      <c r="AL459" s="14">
        <f>IFERROR(V459*AG459,0)</f>
        <v/>
      </c>
      <c r="AM459" s="153" t="n"/>
      <c r="AN459" s="153" t="n"/>
    </row>
    <row r="460" ht="15.75" customHeight="1" s="192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0" t="n"/>
      <c r="AK460" s="140" t="n"/>
      <c r="AL460" s="14">
        <f>IFERROR(V460*AG460,0)</f>
        <v/>
      </c>
      <c r="AM460" s="153" t="n"/>
      <c r="AN460" s="153" t="n"/>
    </row>
    <row r="461" ht="15.75" customHeight="1" s="192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0" t="n"/>
      <c r="AK461" s="140" t="n"/>
      <c r="AL461" s="14">
        <f>IFERROR(V461*AG461,0)</f>
        <v/>
      </c>
      <c r="AM461" s="153" t="n"/>
      <c r="AN461" s="153" t="n"/>
    </row>
    <row r="462" ht="15.75" customHeight="1" s="192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0" t="n"/>
      <c r="AK462" s="140" t="n"/>
      <c r="AL462" s="14">
        <f>IFERROR(V462*AG462,0)</f>
        <v/>
      </c>
      <c r="AM462" s="153" t="n"/>
      <c r="AN462" s="153" t="n"/>
    </row>
    <row r="463" ht="15.75" customHeight="1" s="192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0" t="n"/>
      <c r="AK463" s="140" t="n"/>
      <c r="AL463" s="14">
        <f>IFERROR(V463*AG463,0)</f>
        <v/>
      </c>
      <c r="AM463" s="153" t="n"/>
      <c r="AN463" s="153" t="n"/>
    </row>
    <row r="464" ht="15.75" customHeight="1" s="192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0" t="n"/>
      <c r="AK464" s="140" t="n"/>
      <c r="AL464" s="14">
        <f>IFERROR(V464*AG464,0)</f>
        <v/>
      </c>
      <c r="AM464" s="153" t="n"/>
      <c r="AN464" s="153" t="n"/>
    </row>
    <row r="465" ht="15.75" customHeight="1" s="192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0" t="n"/>
      <c r="AK465" s="140" t="n"/>
      <c r="AL465" s="14">
        <f>IFERROR(V465*AG465,0)</f>
        <v/>
      </c>
      <c r="AM465" s="153" t="n"/>
      <c r="AN465" s="153" t="n"/>
    </row>
    <row r="466" ht="15.75" customHeight="1" s="192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0" t="n"/>
      <c r="AK466" s="140" t="n"/>
      <c r="AL466" s="14">
        <f>IFERROR(V466*AG466,0)</f>
        <v/>
      </c>
      <c r="AM466" s="153" t="n"/>
      <c r="AN466" s="153" t="n"/>
    </row>
    <row r="467" ht="15.75" customHeight="1" s="192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0" t="n"/>
      <c r="AK467" s="140" t="n"/>
      <c r="AL467" s="14">
        <f>IFERROR(V467*AG467,0)</f>
        <v/>
      </c>
      <c r="AM467" s="153" t="n"/>
      <c r="AN467" s="153" t="n"/>
    </row>
    <row r="468" ht="15.75" customHeight="1" s="192">
      <c r="A468" s="44" t="n"/>
      <c r="B468" s="44" t="n"/>
      <c r="C468" s="44" t="n"/>
      <c r="D468" s="44" t="n"/>
      <c r="E468" s="141" t="n"/>
      <c r="F468" s="24" t="n"/>
      <c r="G468" s="44" t="n"/>
      <c r="H468" s="70" t="n"/>
      <c r="I468" s="142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1" t="n"/>
      <c r="V468" s="95" t="n"/>
      <c r="AG468" s="140" t="n"/>
      <c r="AH468" s="140" t="n"/>
      <c r="AI468" s="140" t="n"/>
      <c r="AJ468" s="140" t="n"/>
      <c r="AK468" s="140" t="n"/>
      <c r="AL468" s="14">
        <f>IFERROR(V468*AG468,0)</f>
        <v/>
      </c>
      <c r="AM468" s="153" t="n"/>
      <c r="AN468" s="153" t="n"/>
    </row>
    <row r="469" ht="15.75" customHeight="1" s="192">
      <c r="AG469" s="140" t="n"/>
      <c r="AH469" s="140" t="n"/>
      <c r="AI469" s="140" t="n"/>
      <c r="AJ469" s="140" t="n"/>
      <c r="AK469" s="140" t="n"/>
      <c r="AL469" s="14">
        <f>IFERROR(V469*AG469,0)</f>
        <v/>
      </c>
      <c r="AM469" s="153" t="n"/>
      <c r="AN469" s="153" t="n"/>
    </row>
    <row r="470" ht="15.75" customHeight="1" s="192">
      <c r="AG470" s="140" t="n"/>
      <c r="AH470" s="140" t="n"/>
      <c r="AI470" s="140" t="n"/>
      <c r="AJ470" s="140" t="n"/>
      <c r="AK470" s="140" t="n"/>
      <c r="AL470" s="140" t="n"/>
      <c r="AM470" s="140" t="n"/>
      <c r="AN470" s="140" t="n"/>
    </row>
    <row r="471" ht="15.75" customHeight="1" s="192">
      <c r="AG471" s="140" t="n"/>
      <c r="AH471" s="140" t="n"/>
      <c r="AI471" s="140" t="n"/>
      <c r="AJ471" s="140" t="n"/>
      <c r="AK471" s="140" t="n"/>
      <c r="AL471" s="140" t="n"/>
      <c r="AM471" s="140" t="n"/>
      <c r="AN471" s="140" t="n"/>
    </row>
    <row r="472" ht="15.75" customHeight="1" s="192">
      <c r="AG472" s="140" t="n"/>
      <c r="AH472" s="140" t="n"/>
      <c r="AI472" s="140" t="n"/>
      <c r="AJ472" s="140" t="n"/>
      <c r="AK472" s="140" t="n"/>
      <c r="AL472" s="140" t="n"/>
      <c r="AM472" s="140" t="n"/>
      <c r="AN472" s="140" t="n"/>
    </row>
    <row r="473" ht="15.75" customHeight="1" s="192">
      <c r="AG473" s="140" t="n"/>
      <c r="AH473" s="140" t="n"/>
      <c r="AI473" s="140" t="n"/>
      <c r="AJ473" s="140" t="n"/>
      <c r="AK473" s="140" t="n"/>
      <c r="AL473" s="140" t="n"/>
      <c r="AM473" s="140" t="n"/>
      <c r="AN473" s="140" t="n"/>
    </row>
    <row r="474" ht="15.75" customHeight="1" s="192">
      <c r="AG474" s="140" t="n"/>
      <c r="AH474" s="140" t="n"/>
      <c r="AI474" s="140" t="n"/>
      <c r="AJ474" s="140" t="n"/>
      <c r="AK474" s="140" t="n"/>
      <c r="AL474" s="140" t="n"/>
      <c r="AM474" s="140" t="n"/>
      <c r="AN474" s="140" t="n"/>
    </row>
    <row r="475" ht="15.75" customHeight="1" s="192">
      <c r="AG475" s="140" t="n"/>
      <c r="AH475" s="140" t="n"/>
      <c r="AI475" s="140" t="n"/>
      <c r="AJ475" s="140" t="n"/>
      <c r="AK475" s="140" t="n"/>
      <c r="AL475" s="140" t="n"/>
      <c r="AM475" s="140" t="n"/>
      <c r="AN475" s="140" t="n"/>
    </row>
    <row r="476" ht="15.75" customHeight="1" s="192">
      <c r="AG476" s="140" t="n"/>
      <c r="AH476" s="140" t="n"/>
      <c r="AI476" s="140" t="n"/>
      <c r="AJ476" s="140" t="n"/>
      <c r="AK476" s="140" t="n"/>
      <c r="AL476" s="140" t="n"/>
      <c r="AM476" s="140" t="n"/>
      <c r="AN476" s="140" t="n"/>
    </row>
    <row r="477" ht="15.75" customHeight="1" s="192">
      <c r="AG477" s="140" t="n"/>
      <c r="AH477" s="140" t="n"/>
      <c r="AI477" s="140" t="n"/>
      <c r="AJ477" s="140" t="n"/>
      <c r="AK477" s="140" t="n"/>
      <c r="AL477" s="140" t="n"/>
      <c r="AM477" s="140" t="n"/>
      <c r="AN477" s="140" t="n"/>
    </row>
    <row r="478" ht="15.75" customHeight="1" s="192">
      <c r="AG478" s="140" t="n"/>
      <c r="AH478" s="140" t="n"/>
      <c r="AI478" s="140" t="n"/>
      <c r="AJ478" s="140" t="n"/>
      <c r="AK478" s="140" t="n"/>
      <c r="AL478" s="140" t="n"/>
      <c r="AM478" s="140" t="n"/>
      <c r="AN478" s="140" t="n"/>
    </row>
    <row r="479" ht="15.75" customHeight="1" s="192">
      <c r="AG479" s="140" t="n"/>
      <c r="AH479" s="140" t="n"/>
      <c r="AI479" s="140" t="n"/>
      <c r="AJ479" s="140" t="n"/>
      <c r="AK479" s="140" t="n"/>
      <c r="AL479" s="140" t="n"/>
      <c r="AM479" s="140" t="n"/>
      <c r="AN479" s="140" t="n"/>
    </row>
    <row r="480" ht="15.75" customHeight="1" s="192">
      <c r="AG480" s="140" t="n"/>
      <c r="AH480" s="140" t="n"/>
      <c r="AI480" s="140" t="n"/>
      <c r="AJ480" s="140" t="n"/>
      <c r="AK480" s="140" t="n"/>
      <c r="AL480" s="140" t="n"/>
      <c r="AM480" s="140" t="n"/>
      <c r="AN480" s="140" t="n"/>
    </row>
    <row r="481" ht="15.75" customHeight="1" s="192">
      <c r="AG481" s="140" t="n"/>
      <c r="AH481" s="140" t="n"/>
      <c r="AI481" s="140" t="n"/>
      <c r="AJ481" s="140" t="n"/>
      <c r="AK481" s="140" t="n"/>
      <c r="AL481" s="140" t="n"/>
      <c r="AM481" s="140" t="n"/>
      <c r="AN481" s="140" t="n"/>
    </row>
    <row r="482" ht="15.75" customHeight="1" s="192">
      <c r="AG482" s="140" t="n"/>
      <c r="AH482" s="140" t="n"/>
      <c r="AI482" s="140" t="n"/>
      <c r="AJ482" s="140" t="n"/>
      <c r="AK482" s="140" t="n"/>
      <c r="AL482" s="140" t="n"/>
      <c r="AM482" s="140" t="n"/>
      <c r="AN482" s="140" t="n"/>
    </row>
    <row r="483" ht="15.75" customHeight="1" s="192">
      <c r="AG483" s="140" t="n"/>
      <c r="AH483" s="140" t="n"/>
      <c r="AI483" s="140" t="n"/>
      <c r="AJ483" s="140" t="n"/>
      <c r="AK483" s="140" t="n"/>
      <c r="AL483" s="140" t="n"/>
      <c r="AM483" s="140" t="n"/>
      <c r="AN483" s="140" t="n"/>
    </row>
    <row r="484" ht="15.75" customHeight="1" s="192">
      <c r="AG484" s="140" t="n"/>
      <c r="AH484" s="140" t="n"/>
      <c r="AI484" s="140" t="n"/>
      <c r="AJ484" s="140" t="n"/>
      <c r="AK484" s="140" t="n"/>
      <c r="AL484" s="140" t="n"/>
      <c r="AM484" s="140" t="n"/>
      <c r="AN484" s="140" t="n"/>
    </row>
    <row r="485" ht="15.75" customHeight="1" s="192">
      <c r="AG485" s="140" t="n"/>
      <c r="AH485" s="140" t="n"/>
      <c r="AI485" s="140" t="n"/>
      <c r="AJ485" s="140" t="n"/>
      <c r="AK485" s="140" t="n"/>
      <c r="AL485" s="140" t="n"/>
      <c r="AM485" s="140" t="n"/>
      <c r="AN485" s="140" t="n"/>
    </row>
    <row r="486" ht="15.75" customHeight="1" s="192">
      <c r="AG486" s="140" t="n"/>
      <c r="AH486" s="140" t="n"/>
      <c r="AI486" s="140" t="n"/>
      <c r="AJ486" s="140" t="n"/>
      <c r="AK486" s="140" t="n"/>
      <c r="AL486" s="140" t="n"/>
      <c r="AM486" s="140" t="n"/>
      <c r="AN486" s="140" t="n"/>
    </row>
    <row r="487" ht="15.75" customHeight="1" s="192">
      <c r="AG487" s="140" t="n"/>
      <c r="AH487" s="140" t="n"/>
      <c r="AI487" s="140" t="n"/>
      <c r="AJ487" s="140" t="n"/>
      <c r="AK487" s="140" t="n"/>
      <c r="AL487" s="140" t="n"/>
      <c r="AM487" s="140" t="n"/>
      <c r="AN487" s="140" t="n"/>
    </row>
    <row r="488" ht="15.75" customHeight="1" s="192">
      <c r="AG488" s="140" t="n"/>
      <c r="AH488" s="140" t="n"/>
      <c r="AI488" s="140" t="n"/>
      <c r="AJ488" s="140" t="n"/>
      <c r="AK488" s="140" t="n"/>
      <c r="AL488" s="140" t="n"/>
      <c r="AM488" s="140" t="n"/>
      <c r="AN488" s="140" t="n"/>
    </row>
    <row r="489" ht="15.75" customHeight="1" s="192">
      <c r="AG489" s="140" t="n"/>
      <c r="AH489" s="140" t="n"/>
      <c r="AI489" s="140" t="n"/>
      <c r="AJ489" s="140" t="n"/>
      <c r="AK489" s="140" t="n"/>
      <c r="AL489" s="140" t="n"/>
      <c r="AM489" s="140" t="n"/>
      <c r="AN489" s="140" t="n"/>
    </row>
    <row r="490" ht="15.75" customHeight="1" s="192">
      <c r="AG490" s="140" t="n"/>
      <c r="AH490" s="140" t="n"/>
      <c r="AI490" s="140" t="n"/>
      <c r="AJ490" s="140" t="n"/>
      <c r="AK490" s="140" t="n"/>
      <c r="AL490" s="140" t="n"/>
      <c r="AM490" s="140" t="n"/>
      <c r="AN490" s="140" t="n"/>
    </row>
    <row r="491" ht="15.75" customHeight="1" s="192">
      <c r="AG491" s="140" t="n"/>
      <c r="AH491" s="140" t="n"/>
      <c r="AI491" s="140" t="n"/>
      <c r="AJ491" s="140" t="n"/>
      <c r="AK491" s="140" t="n"/>
      <c r="AL491" s="140" t="n"/>
      <c r="AM491" s="140" t="n"/>
      <c r="AN491" s="140" t="n"/>
    </row>
    <row r="492" ht="15.75" customHeight="1" s="192">
      <c r="AG492" s="140" t="n"/>
      <c r="AH492" s="140" t="n"/>
      <c r="AI492" s="140" t="n"/>
      <c r="AJ492" s="140" t="n"/>
      <c r="AK492" s="140" t="n"/>
      <c r="AL492" s="140" t="n"/>
      <c r="AM492" s="140" t="n"/>
      <c r="AN492" s="140" t="n"/>
    </row>
    <row r="493" ht="15.75" customHeight="1" s="192">
      <c r="AG493" s="140" t="n"/>
      <c r="AH493" s="140" t="n"/>
      <c r="AI493" s="140" t="n"/>
      <c r="AJ493" s="140" t="n"/>
      <c r="AK493" s="140" t="n"/>
      <c r="AL493" s="140" t="n"/>
      <c r="AM493" s="140" t="n"/>
      <c r="AN493" s="140" t="n"/>
    </row>
    <row r="494" ht="15.75" customHeight="1" s="192">
      <c r="AG494" s="140" t="n"/>
      <c r="AH494" s="140" t="n"/>
      <c r="AI494" s="140" t="n"/>
      <c r="AJ494" s="140" t="n"/>
      <c r="AK494" s="140" t="n"/>
      <c r="AL494" s="140" t="n"/>
      <c r="AM494" s="140" t="n"/>
      <c r="AN494" s="140" t="n"/>
    </row>
    <row r="495" ht="15.75" customHeight="1" s="192">
      <c r="AG495" s="140" t="n"/>
      <c r="AH495" s="140" t="n"/>
      <c r="AI495" s="140" t="n"/>
      <c r="AJ495" s="140" t="n"/>
      <c r="AK495" s="140" t="n"/>
      <c r="AL495" s="140" t="n"/>
      <c r="AM495" s="140" t="n"/>
      <c r="AN495" s="140" t="n"/>
    </row>
    <row r="496" ht="15.75" customHeight="1" s="192">
      <c r="AG496" s="140" t="n"/>
      <c r="AH496" s="140" t="n"/>
      <c r="AI496" s="140" t="n"/>
      <c r="AJ496" s="140" t="n"/>
      <c r="AK496" s="140" t="n"/>
      <c r="AL496" s="140" t="n"/>
      <c r="AM496" s="140" t="n"/>
      <c r="AN496" s="140" t="n"/>
    </row>
    <row r="497" ht="15.75" customHeight="1" s="192">
      <c r="AG497" s="140" t="n"/>
      <c r="AH497" s="140" t="n"/>
      <c r="AI497" s="140" t="n"/>
      <c r="AJ497" s="140" t="n"/>
      <c r="AK497" s="140" t="n"/>
      <c r="AL497" s="140" t="n"/>
      <c r="AM497" s="140" t="n"/>
      <c r="AN497" s="140" t="n"/>
    </row>
    <row r="498" ht="15.75" customHeight="1" s="192">
      <c r="AG498" s="140" t="n"/>
      <c r="AH498" s="140" t="n"/>
      <c r="AI498" s="140" t="n"/>
      <c r="AJ498" s="140" t="n"/>
      <c r="AK498" s="140" t="n"/>
      <c r="AL498" s="140" t="n"/>
      <c r="AM498" s="140" t="n"/>
      <c r="AN498" s="140" t="n"/>
    </row>
    <row r="499" ht="15.75" customHeight="1" s="192">
      <c r="AG499" s="140" t="n"/>
      <c r="AH499" s="140" t="n"/>
      <c r="AI499" s="140" t="n"/>
      <c r="AJ499" s="140" t="n"/>
      <c r="AK499" s="140" t="n"/>
      <c r="AL499" s="140" t="n"/>
      <c r="AM499" s="140" t="n"/>
      <c r="AN499" s="140" t="n"/>
    </row>
    <row r="500" ht="15.75" customHeight="1" s="192">
      <c r="AG500" s="140" t="n"/>
      <c r="AH500" s="140" t="n"/>
      <c r="AI500" s="140" t="n"/>
      <c r="AJ500" s="140" t="n"/>
      <c r="AK500" s="140" t="n"/>
      <c r="AL500" s="140" t="n"/>
      <c r="AM500" s="140" t="n"/>
      <c r="AN500" s="140" t="n"/>
    </row>
    <row r="501" ht="15.75" customHeight="1" s="192">
      <c r="AG501" s="140" t="n"/>
      <c r="AH501" s="140" t="n"/>
      <c r="AI501" s="140" t="n"/>
      <c r="AJ501" s="140" t="n"/>
      <c r="AK501" s="140" t="n"/>
      <c r="AL501" s="140" t="n"/>
      <c r="AM501" s="140" t="n"/>
      <c r="AN501" s="140" t="n"/>
    </row>
    <row r="502" ht="15.75" customHeight="1" s="192">
      <c r="AG502" s="140" t="n"/>
      <c r="AH502" s="140" t="n"/>
      <c r="AI502" s="140" t="n"/>
      <c r="AJ502" s="140" t="n"/>
      <c r="AK502" s="140" t="n"/>
      <c r="AL502" s="140" t="n"/>
      <c r="AM502" s="140" t="n"/>
      <c r="AN502" s="140" t="n"/>
    </row>
    <row r="503" ht="15.75" customHeight="1" s="192">
      <c r="AG503" s="140" t="n"/>
      <c r="AH503" s="140" t="n"/>
      <c r="AI503" s="140" t="n"/>
      <c r="AJ503" s="140" t="n"/>
      <c r="AK503" s="140" t="n"/>
      <c r="AL503" s="140" t="n"/>
      <c r="AM503" s="140" t="n"/>
      <c r="AN503" s="140" t="n"/>
    </row>
    <row r="504" ht="15.75" customHeight="1" s="192">
      <c r="AG504" s="140" t="n"/>
      <c r="AH504" s="140" t="n"/>
      <c r="AI504" s="140" t="n"/>
      <c r="AJ504" s="140" t="n"/>
      <c r="AK504" s="140" t="n"/>
      <c r="AL504" s="140" t="n"/>
      <c r="AM504" s="140" t="n"/>
      <c r="AN504" s="140" t="n"/>
    </row>
    <row r="505" ht="15.75" customHeight="1" s="192">
      <c r="AG505" s="140" t="n"/>
      <c r="AH505" s="140" t="n"/>
      <c r="AI505" s="140" t="n"/>
      <c r="AJ505" s="140" t="n"/>
      <c r="AK505" s="140" t="n"/>
      <c r="AL505" s="140" t="n"/>
      <c r="AM505" s="140" t="n"/>
      <c r="AN505" s="140" t="n"/>
    </row>
    <row r="506" ht="15.75" customHeight="1" s="192">
      <c r="AG506" s="140" t="n"/>
      <c r="AH506" s="140" t="n"/>
      <c r="AI506" s="140" t="n"/>
      <c r="AJ506" s="140" t="n"/>
      <c r="AK506" s="140" t="n"/>
      <c r="AL506" s="140" t="n"/>
      <c r="AM506" s="140" t="n"/>
      <c r="AN506" s="140" t="n"/>
    </row>
    <row r="507" ht="15.75" customHeight="1" s="192">
      <c r="AG507" s="140" t="n"/>
      <c r="AH507" s="140" t="n"/>
      <c r="AI507" s="140" t="n"/>
      <c r="AJ507" s="140" t="n"/>
      <c r="AK507" s="140" t="n"/>
      <c r="AL507" s="140" t="n"/>
      <c r="AM507" s="140" t="n"/>
      <c r="AN507" s="140" t="n"/>
    </row>
    <row r="508" ht="15.75" customHeight="1" s="192">
      <c r="AG508" s="140" t="n"/>
      <c r="AH508" s="140" t="n"/>
      <c r="AI508" s="140" t="n"/>
      <c r="AJ508" s="140" t="n"/>
      <c r="AK508" s="140" t="n"/>
      <c r="AL508" s="140" t="n"/>
      <c r="AM508" s="140" t="n"/>
      <c r="AN508" s="140" t="n"/>
    </row>
    <row r="509" ht="15.75" customHeight="1" s="192">
      <c r="AG509" s="140" t="n"/>
      <c r="AH509" s="140" t="n"/>
      <c r="AI509" s="140" t="n"/>
      <c r="AJ509" s="140" t="n"/>
      <c r="AK509" s="140" t="n"/>
      <c r="AL509" s="140" t="n"/>
      <c r="AM509" s="140" t="n"/>
      <c r="AN509" s="140" t="n"/>
    </row>
    <row r="510" ht="15.75" customHeight="1" s="192">
      <c r="AG510" s="140" t="n"/>
      <c r="AH510" s="140" t="n"/>
      <c r="AI510" s="140" t="n"/>
      <c r="AJ510" s="140" t="n"/>
      <c r="AK510" s="140" t="n"/>
      <c r="AL510" s="140" t="n"/>
      <c r="AM510" s="140" t="n"/>
      <c r="AN510" s="140" t="n"/>
    </row>
    <row r="511" ht="15.75" customHeight="1" s="192">
      <c r="AG511" s="140" t="n"/>
      <c r="AH511" s="140" t="n"/>
      <c r="AI511" s="140" t="n"/>
      <c r="AJ511" s="140" t="n"/>
      <c r="AK511" s="140" t="n"/>
      <c r="AL511" s="140" t="n"/>
      <c r="AM511" s="140" t="n"/>
      <c r="AN511" s="140" t="n"/>
    </row>
    <row r="512" ht="15.75" customHeight="1" s="192">
      <c r="AG512" s="140" t="n"/>
      <c r="AH512" s="140" t="n"/>
      <c r="AI512" s="140" t="n"/>
      <c r="AJ512" s="140" t="n"/>
      <c r="AK512" s="140" t="n"/>
      <c r="AL512" s="140" t="n"/>
      <c r="AM512" s="140" t="n"/>
      <c r="AN512" s="140" t="n"/>
    </row>
    <row r="513" ht="15.75" customHeight="1" s="192">
      <c r="AG513" s="140" t="n"/>
      <c r="AH513" s="140" t="n"/>
      <c r="AI513" s="140" t="n"/>
      <c r="AJ513" s="140" t="n"/>
      <c r="AK513" s="140" t="n"/>
      <c r="AL513" s="140" t="n"/>
      <c r="AM513" s="140" t="n"/>
      <c r="AN513" s="140" t="n"/>
    </row>
    <row r="514" ht="15.75" customHeight="1" s="192">
      <c r="AG514" s="140" t="n"/>
      <c r="AH514" s="140" t="n"/>
      <c r="AI514" s="140" t="n"/>
      <c r="AJ514" s="140" t="n"/>
      <c r="AK514" s="140" t="n"/>
      <c r="AL514" s="140" t="n"/>
      <c r="AM514" s="140" t="n"/>
      <c r="AN514" s="140" t="n"/>
    </row>
    <row r="515" ht="15.75" customHeight="1" s="192">
      <c r="AG515" s="140" t="n"/>
      <c r="AH515" s="140" t="n"/>
      <c r="AI515" s="140" t="n"/>
      <c r="AJ515" s="140" t="n"/>
      <c r="AK515" s="140" t="n"/>
      <c r="AL515" s="140" t="n"/>
      <c r="AM515" s="140" t="n"/>
      <c r="AN515" s="140" t="n"/>
    </row>
    <row r="516" ht="15.75" customHeight="1" s="192">
      <c r="AG516" s="140" t="n"/>
      <c r="AH516" s="140" t="n"/>
      <c r="AI516" s="140" t="n"/>
      <c r="AJ516" s="140" t="n"/>
      <c r="AK516" s="140" t="n"/>
      <c r="AL516" s="140" t="n"/>
      <c r="AM516" s="140" t="n"/>
      <c r="AN516" s="140" t="n"/>
    </row>
    <row r="517" ht="15.75" customHeight="1" s="192">
      <c r="AG517" s="140" t="n"/>
      <c r="AH517" s="140" t="n"/>
      <c r="AI517" s="140" t="n"/>
      <c r="AJ517" s="140" t="n"/>
      <c r="AK517" s="140" t="n"/>
      <c r="AL517" s="140" t="n"/>
      <c r="AM517" s="140" t="n"/>
      <c r="AN517" s="140" t="n"/>
    </row>
    <row r="518" ht="15.75" customHeight="1" s="192">
      <c r="AG518" s="140" t="n"/>
      <c r="AH518" s="140" t="n"/>
      <c r="AI518" s="140" t="n"/>
      <c r="AJ518" s="140" t="n"/>
      <c r="AK518" s="140" t="n"/>
      <c r="AL518" s="140" t="n"/>
      <c r="AM518" s="140" t="n"/>
      <c r="AN518" s="140" t="n"/>
    </row>
    <row r="519" ht="15.75" customHeight="1" s="192">
      <c r="AG519" s="140" t="n"/>
      <c r="AH519" s="140" t="n"/>
      <c r="AI519" s="140" t="n"/>
      <c r="AJ519" s="140" t="n"/>
      <c r="AK519" s="140" t="n"/>
      <c r="AL519" s="140" t="n"/>
      <c r="AM519" s="140" t="n"/>
      <c r="AN519" s="140" t="n"/>
    </row>
    <row r="520" ht="15.75" customHeight="1" s="192">
      <c r="AG520" s="140" t="n"/>
      <c r="AH520" s="140" t="n"/>
      <c r="AI520" s="140" t="n"/>
      <c r="AJ520" s="140" t="n"/>
      <c r="AK520" s="140" t="n"/>
      <c r="AL520" s="140" t="n"/>
      <c r="AM520" s="140" t="n"/>
      <c r="AN520" s="140" t="n"/>
    </row>
    <row r="521" ht="15.75" customHeight="1" s="192">
      <c r="AG521" s="140" t="n"/>
      <c r="AH521" s="140" t="n"/>
      <c r="AI521" s="140" t="n"/>
      <c r="AJ521" s="140" t="n"/>
      <c r="AK521" s="140" t="n"/>
      <c r="AL521" s="140" t="n"/>
      <c r="AM521" s="140" t="n"/>
      <c r="AN521" s="140" t="n"/>
    </row>
    <row r="522" ht="15.75" customHeight="1" s="192">
      <c r="AG522" s="140" t="n"/>
      <c r="AH522" s="140" t="n"/>
      <c r="AI522" s="140" t="n"/>
      <c r="AJ522" s="140" t="n"/>
      <c r="AK522" s="140" t="n"/>
      <c r="AL522" s="140" t="n"/>
      <c r="AM522" s="140" t="n"/>
      <c r="AN522" s="140" t="n"/>
    </row>
    <row r="523" ht="15.75" customHeight="1" s="192">
      <c r="AG523" s="140" t="n"/>
      <c r="AH523" s="140" t="n"/>
      <c r="AI523" s="140" t="n"/>
      <c r="AJ523" s="140" t="n"/>
      <c r="AK523" s="140" t="n"/>
      <c r="AL523" s="140" t="n"/>
      <c r="AM523" s="140" t="n"/>
      <c r="AN523" s="140" t="n"/>
    </row>
    <row r="524" ht="15.75" customHeight="1" s="192">
      <c r="AG524" s="140" t="n"/>
      <c r="AH524" s="140" t="n"/>
      <c r="AI524" s="140" t="n"/>
      <c r="AJ524" s="140" t="n"/>
      <c r="AK524" s="140" t="n"/>
      <c r="AL524" s="140" t="n"/>
      <c r="AM524" s="140" t="n"/>
      <c r="AN524" s="140" t="n"/>
    </row>
    <row r="525" ht="15.75" customHeight="1" s="192">
      <c r="AG525" s="140" t="n"/>
      <c r="AH525" s="140" t="n"/>
      <c r="AI525" s="140" t="n"/>
      <c r="AJ525" s="140" t="n"/>
      <c r="AK525" s="140" t="n"/>
      <c r="AL525" s="140" t="n"/>
      <c r="AM525" s="140" t="n"/>
      <c r="AN525" s="140" t="n"/>
    </row>
    <row r="526" ht="15.75" customHeight="1" s="192">
      <c r="AG526" s="140" t="n"/>
      <c r="AH526" s="140" t="n"/>
      <c r="AI526" s="140" t="n"/>
      <c r="AJ526" s="140" t="n"/>
      <c r="AK526" s="140" t="n"/>
      <c r="AL526" s="140" t="n"/>
      <c r="AM526" s="140" t="n"/>
      <c r="AN526" s="140" t="n"/>
    </row>
    <row r="527" ht="15.75" customHeight="1" s="192">
      <c r="AG527" s="140" t="n"/>
      <c r="AH527" s="140" t="n"/>
      <c r="AI527" s="140" t="n"/>
      <c r="AJ527" s="140" t="n"/>
      <c r="AK527" s="140" t="n"/>
      <c r="AL527" s="140" t="n"/>
      <c r="AM527" s="140" t="n"/>
      <c r="AN527" s="140" t="n"/>
    </row>
    <row r="528" ht="15.75" customHeight="1" s="192">
      <c r="AG528" s="140" t="n"/>
      <c r="AH528" s="140" t="n"/>
      <c r="AI528" s="140" t="n"/>
      <c r="AJ528" s="140" t="n"/>
      <c r="AK528" s="140" t="n"/>
      <c r="AL528" s="140" t="n"/>
      <c r="AM528" s="140" t="n"/>
      <c r="AN528" s="140" t="n"/>
    </row>
    <row r="529" ht="15.75" customHeight="1" s="192">
      <c r="AG529" s="140" t="n"/>
      <c r="AH529" s="140" t="n"/>
      <c r="AI529" s="140" t="n"/>
      <c r="AJ529" s="140" t="n"/>
      <c r="AK529" s="140" t="n"/>
      <c r="AL529" s="140" t="n"/>
      <c r="AM529" s="140" t="n"/>
      <c r="AN529" s="140" t="n"/>
    </row>
    <row r="530" ht="15.75" customHeight="1" s="192">
      <c r="AG530" s="140" t="n"/>
      <c r="AH530" s="140" t="n"/>
      <c r="AI530" s="140" t="n"/>
      <c r="AJ530" s="140" t="n"/>
      <c r="AK530" s="140" t="n"/>
      <c r="AL530" s="140" t="n"/>
      <c r="AM530" s="140" t="n"/>
      <c r="AN530" s="140" t="n"/>
    </row>
    <row r="531" ht="15.75" customHeight="1" s="192">
      <c r="AG531" s="140" t="n"/>
      <c r="AH531" s="140" t="n"/>
      <c r="AI531" s="140" t="n"/>
      <c r="AJ531" s="140" t="n"/>
      <c r="AK531" s="140" t="n"/>
      <c r="AL531" s="140" t="n"/>
      <c r="AM531" s="140" t="n"/>
      <c r="AN531" s="140" t="n"/>
    </row>
    <row r="532" ht="15.75" customHeight="1" s="192">
      <c r="AG532" s="140" t="n"/>
      <c r="AH532" s="140" t="n"/>
      <c r="AI532" s="140" t="n"/>
      <c r="AJ532" s="140" t="n"/>
      <c r="AK532" s="140" t="n"/>
      <c r="AL532" s="140" t="n"/>
      <c r="AM532" s="140" t="n"/>
      <c r="AN532" s="140" t="n"/>
    </row>
    <row r="533" ht="15.75" customHeight="1" s="192">
      <c r="AG533" s="140" t="n"/>
      <c r="AH533" s="140" t="n"/>
      <c r="AI533" s="140" t="n"/>
      <c r="AJ533" s="140" t="n"/>
      <c r="AK533" s="140" t="n"/>
      <c r="AL533" s="140" t="n"/>
      <c r="AM533" s="140" t="n"/>
      <c r="AN533" s="140" t="n"/>
    </row>
    <row r="534" ht="15.75" customHeight="1" s="192">
      <c r="AG534" s="140" t="n"/>
      <c r="AH534" s="140" t="n"/>
      <c r="AI534" s="140" t="n"/>
      <c r="AJ534" s="140" t="n"/>
      <c r="AK534" s="140" t="n"/>
      <c r="AL534" s="140" t="n"/>
      <c r="AM534" s="140" t="n"/>
      <c r="AN534" s="140" t="n"/>
    </row>
    <row r="535" ht="15.75" customHeight="1" s="192">
      <c r="AG535" s="140" t="n"/>
      <c r="AH535" s="140" t="n"/>
      <c r="AI535" s="140" t="n"/>
      <c r="AJ535" s="140" t="n"/>
      <c r="AK535" s="140" t="n"/>
      <c r="AL535" s="140" t="n"/>
      <c r="AM535" s="140" t="n"/>
      <c r="AN535" s="140" t="n"/>
    </row>
    <row r="536" ht="15.75" customHeight="1" s="192">
      <c r="AG536" s="140" t="n"/>
      <c r="AH536" s="140" t="n"/>
      <c r="AI536" s="140" t="n"/>
      <c r="AJ536" s="140" t="n"/>
      <c r="AK536" s="140" t="n"/>
      <c r="AL536" s="140" t="n"/>
      <c r="AM536" s="140" t="n"/>
      <c r="AN536" s="140" t="n"/>
    </row>
    <row r="537" ht="15.75" customHeight="1" s="192">
      <c r="AG537" s="140" t="n"/>
      <c r="AH537" s="140" t="n"/>
      <c r="AI537" s="140" t="n"/>
      <c r="AJ537" s="140" t="n"/>
      <c r="AK537" s="140" t="n"/>
      <c r="AL537" s="140" t="n"/>
      <c r="AM537" s="140" t="n"/>
      <c r="AN537" s="140" t="n"/>
    </row>
    <row r="538" ht="15.75" customHeight="1" s="192">
      <c r="AG538" s="140" t="n"/>
      <c r="AH538" s="140" t="n"/>
      <c r="AI538" s="140" t="n"/>
      <c r="AJ538" s="140" t="n"/>
      <c r="AK538" s="140" t="n"/>
      <c r="AL538" s="140" t="n"/>
      <c r="AM538" s="140" t="n"/>
      <c r="AN538" s="140" t="n"/>
    </row>
    <row r="539" ht="15.75" customHeight="1" s="192">
      <c r="AG539" s="140" t="n"/>
      <c r="AH539" s="140" t="n"/>
      <c r="AI539" s="140" t="n"/>
      <c r="AJ539" s="140" t="n"/>
      <c r="AK539" s="140" t="n"/>
      <c r="AL539" s="140" t="n"/>
      <c r="AM539" s="140" t="n"/>
      <c r="AN539" s="140" t="n"/>
    </row>
    <row r="540" ht="15.75" customHeight="1" s="192">
      <c r="AG540" s="140" t="n"/>
      <c r="AH540" s="140" t="n"/>
      <c r="AI540" s="140" t="n"/>
      <c r="AJ540" s="140" t="n"/>
      <c r="AK540" s="140" t="n"/>
      <c r="AL540" s="140" t="n"/>
      <c r="AM540" s="140" t="n"/>
      <c r="AN540" s="140" t="n"/>
    </row>
    <row r="541" ht="15.75" customHeight="1" s="192">
      <c r="AG541" s="140" t="n"/>
      <c r="AH541" s="140" t="n"/>
      <c r="AI541" s="140" t="n"/>
      <c r="AJ541" s="140" t="n"/>
      <c r="AK541" s="140" t="n"/>
      <c r="AL541" s="140" t="n"/>
      <c r="AM541" s="140" t="n"/>
      <c r="AN541" s="140" t="n"/>
    </row>
    <row r="542" ht="15.75" customHeight="1" s="192">
      <c r="AG542" s="140" t="n"/>
      <c r="AH542" s="140" t="n"/>
      <c r="AI542" s="140" t="n"/>
      <c r="AJ542" s="140" t="n"/>
      <c r="AK542" s="140" t="n"/>
      <c r="AL542" s="140" t="n"/>
      <c r="AM542" s="140" t="n"/>
      <c r="AN542" s="140" t="n"/>
    </row>
    <row r="543" ht="15.75" customHeight="1" s="192">
      <c r="AG543" s="140" t="n"/>
      <c r="AH543" s="140" t="n"/>
      <c r="AI543" s="140" t="n"/>
      <c r="AJ543" s="140" t="n"/>
      <c r="AK543" s="140" t="n"/>
      <c r="AL543" s="140" t="n"/>
      <c r="AM543" s="140" t="n"/>
      <c r="AN543" s="140" t="n"/>
    </row>
    <row r="544" ht="15.75" customHeight="1" s="192">
      <c r="AG544" s="140" t="n"/>
      <c r="AH544" s="140" t="n"/>
      <c r="AI544" s="140" t="n"/>
      <c r="AJ544" s="140" t="n"/>
      <c r="AK544" s="140" t="n"/>
      <c r="AL544" s="140" t="n"/>
      <c r="AM544" s="140" t="n"/>
      <c r="AN544" s="140" t="n"/>
    </row>
    <row r="545" ht="15.75" customHeight="1" s="192">
      <c r="AG545" s="140" t="n"/>
      <c r="AH545" s="140" t="n"/>
      <c r="AI545" s="140" t="n"/>
      <c r="AJ545" s="140" t="n"/>
      <c r="AK545" s="140" t="n"/>
      <c r="AL545" s="140" t="n"/>
      <c r="AM545" s="140" t="n"/>
      <c r="AN545" s="140" t="n"/>
    </row>
    <row r="546" ht="15.75" customHeight="1" s="192">
      <c r="AG546" s="140" t="n"/>
      <c r="AH546" s="140" t="n"/>
      <c r="AI546" s="140" t="n"/>
      <c r="AJ546" s="140" t="n"/>
      <c r="AK546" s="140" t="n"/>
      <c r="AL546" s="140" t="n"/>
      <c r="AM546" s="140" t="n"/>
      <c r="AN546" s="140" t="n"/>
    </row>
    <row r="547" ht="15.75" customHeight="1" s="192">
      <c r="AG547" s="140" t="n"/>
      <c r="AH547" s="140" t="n"/>
      <c r="AI547" s="140" t="n"/>
      <c r="AJ547" s="140" t="n"/>
      <c r="AK547" s="140" t="n"/>
      <c r="AL547" s="140" t="n"/>
      <c r="AM547" s="140" t="n"/>
      <c r="AN547" s="140" t="n"/>
    </row>
    <row r="548" ht="15.75" customHeight="1" s="192">
      <c r="AG548" s="140" t="n"/>
      <c r="AH548" s="140" t="n"/>
      <c r="AI548" s="140" t="n"/>
      <c r="AJ548" s="140" t="n"/>
      <c r="AK548" s="140" t="n"/>
      <c r="AL548" s="140" t="n"/>
      <c r="AM548" s="140" t="n"/>
      <c r="AN548" s="140" t="n"/>
    </row>
    <row r="549" ht="15.75" customHeight="1" s="192">
      <c r="AG549" s="140" t="n"/>
      <c r="AH549" s="140" t="n"/>
      <c r="AI549" s="140" t="n"/>
      <c r="AJ549" s="140" t="n"/>
      <c r="AK549" s="140" t="n"/>
      <c r="AL549" s="140" t="n"/>
      <c r="AM549" s="140" t="n"/>
      <c r="AN549" s="140" t="n"/>
    </row>
    <row r="550" ht="15.75" customHeight="1" s="192">
      <c r="AG550" s="140" t="n"/>
      <c r="AH550" s="140" t="n"/>
      <c r="AI550" s="140" t="n"/>
      <c r="AJ550" s="140" t="n"/>
      <c r="AK550" s="140" t="n"/>
      <c r="AL550" s="140" t="n"/>
      <c r="AM550" s="140" t="n"/>
      <c r="AN550" s="140" t="n"/>
    </row>
    <row r="551" ht="15.75" customHeight="1" s="192">
      <c r="AG551" s="140" t="n"/>
      <c r="AH551" s="140" t="n"/>
      <c r="AI551" s="140" t="n"/>
      <c r="AJ551" s="140" t="n"/>
      <c r="AK551" s="140" t="n"/>
      <c r="AL551" s="140" t="n"/>
      <c r="AM551" s="140" t="n"/>
      <c r="AN551" s="140" t="n"/>
    </row>
    <row r="552" ht="15.75" customHeight="1" s="192">
      <c r="AG552" s="140" t="n"/>
      <c r="AH552" s="140" t="n"/>
      <c r="AI552" s="140" t="n"/>
      <c r="AJ552" s="140" t="n"/>
      <c r="AK552" s="140" t="n"/>
      <c r="AL552" s="140" t="n"/>
      <c r="AM552" s="140" t="n"/>
      <c r="AN552" s="140" t="n"/>
    </row>
    <row r="553" ht="15.75" customHeight="1" s="192">
      <c r="AG553" s="140" t="n"/>
      <c r="AH553" s="140" t="n"/>
      <c r="AI553" s="140" t="n"/>
      <c r="AJ553" s="140" t="n"/>
      <c r="AK553" s="140" t="n"/>
      <c r="AL553" s="140" t="n"/>
      <c r="AM553" s="140" t="n"/>
      <c r="AN553" s="140" t="n"/>
    </row>
    <row r="554" ht="15.75" customHeight="1" s="192">
      <c r="AG554" s="140" t="n"/>
      <c r="AH554" s="140" t="n"/>
      <c r="AI554" s="140" t="n"/>
      <c r="AJ554" s="140" t="n"/>
      <c r="AK554" s="140" t="n"/>
      <c r="AL554" s="140" t="n"/>
      <c r="AM554" s="140" t="n"/>
      <c r="AN554" s="140" t="n"/>
    </row>
    <row r="555" ht="15.75" customHeight="1" s="192">
      <c r="AG555" s="140" t="n"/>
      <c r="AH555" s="140" t="n"/>
      <c r="AI555" s="140" t="n"/>
      <c r="AJ555" s="140" t="n"/>
      <c r="AK555" s="140" t="n"/>
      <c r="AL555" s="140" t="n"/>
      <c r="AM555" s="140" t="n"/>
      <c r="AN555" s="140" t="n"/>
    </row>
    <row r="556" ht="15.75" customHeight="1" s="192">
      <c r="AG556" s="140" t="n"/>
      <c r="AH556" s="140" t="n"/>
      <c r="AI556" s="140" t="n"/>
      <c r="AJ556" s="140" t="n"/>
      <c r="AK556" s="140" t="n"/>
      <c r="AL556" s="140" t="n"/>
      <c r="AM556" s="140" t="n"/>
      <c r="AN556" s="140" t="n"/>
    </row>
    <row r="557" ht="15.75" customHeight="1" s="192">
      <c r="AG557" s="140" t="n"/>
      <c r="AH557" s="140" t="n"/>
      <c r="AI557" s="140" t="n"/>
      <c r="AJ557" s="140" t="n"/>
      <c r="AK557" s="140" t="n"/>
      <c r="AL557" s="140" t="n"/>
      <c r="AM557" s="140" t="n"/>
      <c r="AN557" s="140" t="n"/>
    </row>
    <row r="558" ht="15.75" customHeight="1" s="192">
      <c r="AG558" s="140" t="n"/>
      <c r="AH558" s="140" t="n"/>
      <c r="AI558" s="140" t="n"/>
      <c r="AJ558" s="140" t="n"/>
      <c r="AK558" s="140" t="n"/>
      <c r="AL558" s="140" t="n"/>
      <c r="AM558" s="140" t="n"/>
      <c r="AN558" s="140" t="n"/>
    </row>
    <row r="559" ht="15.75" customHeight="1" s="192">
      <c r="AG559" s="140" t="n"/>
      <c r="AH559" s="140" t="n"/>
      <c r="AI559" s="140" t="n"/>
      <c r="AJ559" s="140" t="n"/>
      <c r="AK559" s="140" t="n"/>
      <c r="AL559" s="140" t="n"/>
      <c r="AM559" s="140" t="n"/>
      <c r="AN559" s="140" t="n"/>
    </row>
    <row r="560" ht="15.75" customHeight="1" s="192">
      <c r="AG560" s="140" t="n"/>
      <c r="AH560" s="140" t="n"/>
      <c r="AI560" s="140" t="n"/>
      <c r="AJ560" s="140" t="n"/>
      <c r="AK560" s="140" t="n"/>
      <c r="AL560" s="140" t="n"/>
      <c r="AM560" s="140" t="n"/>
      <c r="AN560" s="140" t="n"/>
    </row>
    <row r="561" ht="15.75" customHeight="1" s="192">
      <c r="AG561" s="140" t="n"/>
      <c r="AH561" s="140" t="n"/>
      <c r="AI561" s="140" t="n"/>
      <c r="AJ561" s="140" t="n"/>
      <c r="AK561" s="140" t="n"/>
      <c r="AL561" s="140" t="n"/>
      <c r="AM561" s="140" t="n"/>
      <c r="AN561" s="140" t="n"/>
    </row>
    <row r="562" ht="15.75" customHeight="1" s="192">
      <c r="AG562" s="140" t="n"/>
      <c r="AH562" s="140" t="n"/>
      <c r="AI562" s="140" t="n"/>
      <c r="AJ562" s="140" t="n"/>
      <c r="AK562" s="140" t="n"/>
      <c r="AL562" s="140" t="n"/>
      <c r="AM562" s="140" t="n"/>
      <c r="AN562" s="140" t="n"/>
    </row>
    <row r="563" ht="15.75" customHeight="1" s="192">
      <c r="AG563" s="140" t="n"/>
      <c r="AH563" s="140" t="n"/>
      <c r="AI563" s="140" t="n"/>
      <c r="AJ563" s="140" t="n"/>
      <c r="AK563" s="140" t="n"/>
      <c r="AL563" s="140" t="n"/>
      <c r="AM563" s="140" t="n"/>
      <c r="AN563" s="140" t="n"/>
    </row>
    <row r="564" ht="15.75" customHeight="1" s="192">
      <c r="AG564" s="140" t="n"/>
      <c r="AH564" s="140" t="n"/>
      <c r="AI564" s="140" t="n"/>
      <c r="AJ564" s="140" t="n"/>
      <c r="AK564" s="140" t="n"/>
      <c r="AL564" s="140" t="n"/>
      <c r="AM564" s="140" t="n"/>
      <c r="AN564" s="140" t="n"/>
    </row>
    <row r="565" ht="15.75" customHeight="1" s="192">
      <c r="AG565" s="140" t="n"/>
      <c r="AH565" s="140" t="n"/>
      <c r="AI565" s="140" t="n"/>
      <c r="AJ565" s="140" t="n"/>
      <c r="AK565" s="140" t="n"/>
      <c r="AL565" s="140" t="n"/>
      <c r="AM565" s="140" t="n"/>
      <c r="AN565" s="140" t="n"/>
    </row>
    <row r="566" ht="15.75" customHeight="1" s="192">
      <c r="AG566" s="140" t="n"/>
      <c r="AH566" s="140" t="n"/>
      <c r="AI566" s="140" t="n"/>
      <c r="AJ566" s="140" t="n"/>
      <c r="AK566" s="140" t="n"/>
      <c r="AL566" s="140" t="n"/>
      <c r="AM566" s="140" t="n"/>
      <c r="AN566" s="140" t="n"/>
    </row>
    <row r="567" ht="15.75" customHeight="1" s="192">
      <c r="AG567" s="140" t="n"/>
      <c r="AH567" s="140" t="n"/>
      <c r="AI567" s="140" t="n"/>
      <c r="AJ567" s="140" t="n"/>
      <c r="AK567" s="140" t="n"/>
      <c r="AL567" s="140" t="n"/>
      <c r="AM567" s="140" t="n"/>
      <c r="AN567" s="140" t="n"/>
    </row>
    <row r="568" ht="15.75" customHeight="1" s="192">
      <c r="AG568" s="140" t="n"/>
      <c r="AH568" s="140" t="n"/>
      <c r="AI568" s="140" t="n"/>
      <c r="AJ568" s="140" t="n"/>
      <c r="AK568" s="140" t="n"/>
      <c r="AL568" s="140" t="n"/>
      <c r="AM568" s="140" t="n"/>
      <c r="AN568" s="140" t="n"/>
    </row>
    <row r="569" ht="15.75" customHeight="1" s="192">
      <c r="AG569" s="140" t="n"/>
      <c r="AH569" s="140" t="n"/>
      <c r="AI569" s="140" t="n"/>
      <c r="AJ569" s="140" t="n"/>
      <c r="AK569" s="140" t="n"/>
      <c r="AL569" s="140" t="n"/>
      <c r="AM569" s="140" t="n"/>
      <c r="AN569" s="140" t="n"/>
    </row>
    <row r="570" ht="15.75" customHeight="1" s="192">
      <c r="AG570" s="140" t="n"/>
      <c r="AH570" s="140" t="n"/>
      <c r="AI570" s="140" t="n"/>
      <c r="AJ570" s="140" t="n"/>
      <c r="AK570" s="140" t="n"/>
      <c r="AL570" s="140" t="n"/>
      <c r="AM570" s="140" t="n"/>
      <c r="AN570" s="140" t="n"/>
    </row>
    <row r="571" ht="15.75" customHeight="1" s="192">
      <c r="AG571" s="140" t="n"/>
      <c r="AH571" s="140" t="n"/>
      <c r="AI571" s="140" t="n"/>
      <c r="AJ571" s="140" t="n"/>
      <c r="AK571" s="140" t="n"/>
      <c r="AL571" s="140" t="n"/>
      <c r="AM571" s="140" t="n"/>
      <c r="AN571" s="140" t="n"/>
    </row>
    <row r="572" ht="15.75" customHeight="1" s="192">
      <c r="AG572" s="140" t="n"/>
      <c r="AH572" s="140" t="n"/>
      <c r="AI572" s="140" t="n"/>
      <c r="AJ572" s="140" t="n"/>
      <c r="AK572" s="140" t="n"/>
      <c r="AL572" s="140" t="n"/>
      <c r="AM572" s="140" t="n"/>
      <c r="AN572" s="140" t="n"/>
    </row>
    <row r="573" ht="15.75" customHeight="1" s="192">
      <c r="AG573" s="140" t="n"/>
      <c r="AH573" s="140" t="n"/>
      <c r="AI573" s="140" t="n"/>
      <c r="AJ573" s="140" t="n"/>
      <c r="AK573" s="140" t="n"/>
      <c r="AL573" s="140" t="n"/>
      <c r="AM573" s="140" t="n"/>
      <c r="AN573" s="140" t="n"/>
    </row>
    <row r="574" ht="15.75" customHeight="1" s="192">
      <c r="AG574" s="140" t="n"/>
      <c r="AH574" s="140" t="n"/>
      <c r="AI574" s="140" t="n"/>
      <c r="AJ574" s="140" t="n"/>
      <c r="AK574" s="140" t="n"/>
      <c r="AL574" s="140" t="n"/>
      <c r="AM574" s="140" t="n"/>
      <c r="AN574" s="140" t="n"/>
    </row>
    <row r="575" ht="15.75" customHeight="1" s="192">
      <c r="AG575" s="140" t="n"/>
      <c r="AH575" s="140" t="n"/>
      <c r="AI575" s="140" t="n"/>
      <c r="AJ575" s="140" t="n"/>
      <c r="AK575" s="140" t="n"/>
      <c r="AL575" s="140" t="n"/>
      <c r="AM575" s="140" t="n"/>
      <c r="AN575" s="140" t="n"/>
    </row>
    <row r="576" ht="15.75" customHeight="1" s="192">
      <c r="AG576" s="140" t="n"/>
      <c r="AH576" s="140" t="n"/>
      <c r="AI576" s="140" t="n"/>
      <c r="AJ576" s="140" t="n"/>
      <c r="AK576" s="140" t="n"/>
      <c r="AL576" s="140" t="n"/>
      <c r="AM576" s="140" t="n"/>
      <c r="AN576" s="140" t="n"/>
    </row>
    <row r="577" ht="15.75" customHeight="1" s="192">
      <c r="AG577" s="140" t="n"/>
      <c r="AH577" s="140" t="n"/>
      <c r="AI577" s="140" t="n"/>
      <c r="AJ577" s="140" t="n"/>
      <c r="AK577" s="140" t="n"/>
      <c r="AL577" s="140" t="n"/>
      <c r="AM577" s="140" t="n"/>
      <c r="AN577" s="140" t="n"/>
    </row>
    <row r="578" ht="15.75" customHeight="1" s="192">
      <c r="AG578" s="140" t="n"/>
      <c r="AH578" s="140" t="n"/>
      <c r="AI578" s="140" t="n"/>
      <c r="AJ578" s="140" t="n"/>
      <c r="AK578" s="140" t="n"/>
      <c r="AL578" s="140" t="n"/>
      <c r="AM578" s="140" t="n"/>
      <c r="AN578" s="140" t="n"/>
    </row>
    <row r="579" ht="15.75" customHeight="1" s="192">
      <c r="AG579" s="140" t="n"/>
      <c r="AH579" s="140" t="n"/>
      <c r="AI579" s="140" t="n"/>
      <c r="AJ579" s="140" t="n"/>
      <c r="AK579" s="140" t="n"/>
      <c r="AL579" s="140" t="n"/>
      <c r="AM579" s="140" t="n"/>
      <c r="AN579" s="140" t="n"/>
    </row>
    <row r="580" ht="15.75" customHeight="1" s="192">
      <c r="AG580" s="140" t="n"/>
      <c r="AH580" s="140" t="n"/>
      <c r="AI580" s="140" t="n"/>
      <c r="AJ580" s="140" t="n"/>
      <c r="AK580" s="140" t="n"/>
      <c r="AL580" s="140" t="n"/>
      <c r="AM580" s="140" t="n"/>
      <c r="AN580" s="140" t="n"/>
    </row>
    <row r="581" ht="15.75" customHeight="1" s="192">
      <c r="AG581" s="140" t="n"/>
      <c r="AH581" s="140" t="n"/>
      <c r="AI581" s="140" t="n"/>
      <c r="AJ581" s="140" t="n"/>
      <c r="AK581" s="140" t="n"/>
      <c r="AL581" s="140" t="n"/>
      <c r="AM581" s="140" t="n"/>
      <c r="AN581" s="140" t="n"/>
    </row>
    <row r="582" ht="15.75" customHeight="1" s="192">
      <c r="AG582" s="140" t="n"/>
      <c r="AH582" s="140" t="n"/>
      <c r="AI582" s="140" t="n"/>
      <c r="AJ582" s="140" t="n"/>
      <c r="AK582" s="140" t="n"/>
      <c r="AL582" s="140" t="n"/>
      <c r="AM582" s="140" t="n"/>
      <c r="AN582" s="140" t="n"/>
    </row>
    <row r="583" ht="15.75" customHeight="1" s="192">
      <c r="AG583" s="140" t="n"/>
      <c r="AH583" s="140" t="n"/>
      <c r="AI583" s="140" t="n"/>
      <c r="AJ583" s="140" t="n"/>
      <c r="AK583" s="140" t="n"/>
      <c r="AL583" s="140" t="n"/>
      <c r="AM583" s="140" t="n"/>
      <c r="AN583" s="140" t="n"/>
    </row>
    <row r="584" ht="15.75" customHeight="1" s="192">
      <c r="AG584" s="140" t="n"/>
      <c r="AH584" s="140" t="n"/>
      <c r="AI584" s="140" t="n"/>
      <c r="AJ584" s="140" t="n"/>
      <c r="AK584" s="140" t="n"/>
      <c r="AL584" s="140" t="n"/>
      <c r="AM584" s="140" t="n"/>
      <c r="AN584" s="140" t="n"/>
    </row>
    <row r="585" ht="15.75" customHeight="1" s="192">
      <c r="AG585" s="140" t="n"/>
      <c r="AH585" s="140" t="n"/>
      <c r="AI585" s="140" t="n"/>
      <c r="AJ585" s="140" t="n"/>
      <c r="AK585" s="140" t="n"/>
      <c r="AL585" s="140" t="n"/>
      <c r="AM585" s="140" t="n"/>
      <c r="AN585" s="140" t="n"/>
    </row>
    <row r="586" ht="15.75" customHeight="1" s="192">
      <c r="AG586" s="140" t="n"/>
      <c r="AH586" s="140" t="n"/>
      <c r="AI586" s="140" t="n"/>
      <c r="AJ586" s="140" t="n"/>
      <c r="AK586" s="140" t="n"/>
      <c r="AL586" s="140" t="n"/>
      <c r="AM586" s="140" t="n"/>
      <c r="AN586" s="140" t="n"/>
    </row>
    <row r="587" ht="15.75" customHeight="1" s="192">
      <c r="AG587" s="140" t="n"/>
      <c r="AH587" s="140" t="n"/>
      <c r="AI587" s="140" t="n"/>
      <c r="AJ587" s="140" t="n"/>
      <c r="AK587" s="140" t="n"/>
      <c r="AL587" s="140" t="n"/>
      <c r="AM587" s="140" t="n"/>
      <c r="AN587" s="140" t="n"/>
    </row>
    <row r="588" ht="15.75" customHeight="1" s="192">
      <c r="AG588" s="140" t="n"/>
      <c r="AH588" s="140" t="n"/>
      <c r="AI588" s="140" t="n"/>
      <c r="AJ588" s="140" t="n"/>
      <c r="AK588" s="140" t="n"/>
      <c r="AL588" s="140" t="n"/>
      <c r="AM588" s="140" t="n"/>
      <c r="AN588" s="140" t="n"/>
    </row>
    <row r="589" ht="15.75" customHeight="1" s="192">
      <c r="AG589" s="140" t="n"/>
      <c r="AH589" s="140" t="n"/>
      <c r="AI589" s="140" t="n"/>
      <c r="AJ589" s="140" t="n"/>
      <c r="AK589" s="140" t="n"/>
      <c r="AL589" s="140" t="n"/>
      <c r="AM589" s="140" t="n"/>
      <c r="AN589" s="140" t="n"/>
    </row>
    <row r="590" ht="15.75" customHeight="1" s="192">
      <c r="AG590" s="140" t="n"/>
      <c r="AH590" s="140" t="n"/>
      <c r="AI590" s="140" t="n"/>
      <c r="AJ590" s="140" t="n"/>
      <c r="AK590" s="140" t="n"/>
      <c r="AL590" s="140" t="n"/>
      <c r="AM590" s="140" t="n"/>
      <c r="AN590" s="140" t="n"/>
    </row>
    <row r="591" ht="15.75" customHeight="1" s="192">
      <c r="AG591" s="140" t="n"/>
      <c r="AH591" s="140" t="n"/>
      <c r="AI591" s="140" t="n"/>
      <c r="AJ591" s="140" t="n"/>
      <c r="AK591" s="140" t="n"/>
      <c r="AL591" s="140" t="n"/>
      <c r="AM591" s="140" t="n"/>
      <c r="AN591" s="140" t="n"/>
    </row>
    <row r="592" ht="15.75" customHeight="1" s="192">
      <c r="AG592" s="140" t="n"/>
      <c r="AH592" s="140" t="n"/>
      <c r="AI592" s="140" t="n"/>
      <c r="AJ592" s="140" t="n"/>
      <c r="AK592" s="140" t="n"/>
      <c r="AL592" s="140" t="n"/>
      <c r="AM592" s="140" t="n"/>
      <c r="AN592" s="140" t="n"/>
    </row>
    <row r="593" ht="15.75" customHeight="1" s="192">
      <c r="AG593" s="140" t="n"/>
      <c r="AH593" s="140" t="n"/>
      <c r="AI593" s="140" t="n"/>
      <c r="AJ593" s="140" t="n"/>
      <c r="AK593" s="140" t="n"/>
      <c r="AL593" s="140" t="n"/>
      <c r="AM593" s="140" t="n"/>
      <c r="AN593" s="140" t="n"/>
    </row>
    <row r="594" ht="15.75" customHeight="1" s="192">
      <c r="AG594" s="140" t="n"/>
      <c r="AH594" s="140" t="n"/>
      <c r="AI594" s="140" t="n"/>
      <c r="AJ594" s="140" t="n"/>
      <c r="AK594" s="140" t="n"/>
      <c r="AL594" s="140" t="n"/>
      <c r="AM594" s="140" t="n"/>
      <c r="AN594" s="140" t="n"/>
    </row>
    <row r="595" ht="15.75" customHeight="1" s="192">
      <c r="AG595" s="140" t="n"/>
      <c r="AH595" s="140" t="n"/>
      <c r="AI595" s="140" t="n"/>
      <c r="AJ595" s="140" t="n"/>
      <c r="AK595" s="140" t="n"/>
      <c r="AL595" s="140" t="n"/>
      <c r="AM595" s="140" t="n"/>
      <c r="AN595" s="140" t="n"/>
    </row>
    <row r="596" ht="15.75" customHeight="1" s="192">
      <c r="AG596" s="140" t="n"/>
      <c r="AH596" s="140" t="n"/>
      <c r="AI596" s="140" t="n"/>
      <c r="AJ596" s="140" t="n"/>
      <c r="AK596" s="140" t="n"/>
      <c r="AL596" s="140" t="n"/>
      <c r="AM596" s="140" t="n"/>
      <c r="AN596" s="140" t="n"/>
    </row>
    <row r="597" ht="15.75" customHeight="1" s="192">
      <c r="AG597" s="140" t="n"/>
      <c r="AH597" s="140" t="n"/>
      <c r="AI597" s="140" t="n"/>
      <c r="AJ597" s="140" t="n"/>
      <c r="AK597" s="140" t="n"/>
      <c r="AL597" s="140" t="n"/>
      <c r="AM597" s="140" t="n"/>
      <c r="AN597" s="140" t="n"/>
    </row>
    <row r="598" ht="15.75" customHeight="1" s="192">
      <c r="AG598" s="140" t="n"/>
      <c r="AH598" s="140" t="n"/>
      <c r="AI598" s="140" t="n"/>
      <c r="AJ598" s="140" t="n"/>
      <c r="AK598" s="140" t="n"/>
      <c r="AL598" s="140" t="n"/>
      <c r="AM598" s="140" t="n"/>
      <c r="AN598" s="140" t="n"/>
    </row>
    <row r="599" ht="15.75" customHeight="1" s="192">
      <c r="AG599" s="140" t="n"/>
      <c r="AH599" s="140" t="n"/>
      <c r="AI599" s="140" t="n"/>
      <c r="AJ599" s="140" t="n"/>
      <c r="AK599" s="140" t="n"/>
      <c r="AL599" s="140" t="n"/>
      <c r="AM599" s="140" t="n"/>
      <c r="AN599" s="140" t="n"/>
    </row>
    <row r="600" ht="15.75" customHeight="1" s="192">
      <c r="AG600" s="140" t="n"/>
      <c r="AH600" s="140" t="n"/>
      <c r="AI600" s="140" t="n"/>
      <c r="AJ600" s="140" t="n"/>
      <c r="AK600" s="140" t="n"/>
      <c r="AL600" s="140" t="n"/>
      <c r="AM600" s="140" t="n"/>
      <c r="AN600" s="140" t="n"/>
    </row>
    <row r="601" ht="15.75" customHeight="1" s="192">
      <c r="AG601" s="140" t="n"/>
      <c r="AH601" s="140" t="n"/>
      <c r="AI601" s="140" t="n"/>
      <c r="AJ601" s="140" t="n"/>
      <c r="AK601" s="140" t="n"/>
      <c r="AL601" s="140" t="n"/>
      <c r="AM601" s="140" t="n"/>
      <c r="AN601" s="140" t="n"/>
    </row>
    <row r="602" ht="15.75" customHeight="1" s="192">
      <c r="AG602" s="140" t="n"/>
      <c r="AH602" s="140" t="n"/>
      <c r="AI602" s="140" t="n"/>
      <c r="AJ602" s="140" t="n"/>
      <c r="AK602" s="140" t="n"/>
      <c r="AL602" s="140" t="n"/>
      <c r="AM602" s="140" t="n"/>
      <c r="AN602" s="140" t="n"/>
    </row>
    <row r="603" ht="15.75" customHeight="1" s="192">
      <c r="AG603" s="140" t="n"/>
      <c r="AH603" s="140" t="n"/>
      <c r="AI603" s="140" t="n"/>
      <c r="AJ603" s="140" t="n"/>
      <c r="AK603" s="140" t="n"/>
      <c r="AL603" s="140" t="n"/>
      <c r="AM603" s="140" t="n"/>
      <c r="AN603" s="140" t="n"/>
    </row>
    <row r="604" ht="15.75" customHeight="1" s="192">
      <c r="AG604" s="140" t="n"/>
      <c r="AH604" s="140" t="n"/>
      <c r="AI604" s="140" t="n"/>
      <c r="AJ604" s="140" t="n"/>
      <c r="AK604" s="140" t="n"/>
      <c r="AL604" s="140" t="n"/>
      <c r="AM604" s="140" t="n"/>
      <c r="AN604" s="140" t="n"/>
    </row>
    <row r="605" ht="15.75" customHeight="1" s="192">
      <c r="AG605" s="140" t="n"/>
      <c r="AH605" s="140" t="n"/>
      <c r="AI605" s="140" t="n"/>
      <c r="AJ605" s="140" t="n"/>
      <c r="AK605" s="140" t="n"/>
      <c r="AL605" s="140" t="n"/>
      <c r="AM605" s="140" t="n"/>
      <c r="AN605" s="140" t="n"/>
    </row>
    <row r="606" ht="15.75" customHeight="1" s="192">
      <c r="AG606" s="140" t="n"/>
      <c r="AH606" s="140" t="n"/>
      <c r="AI606" s="140" t="n"/>
      <c r="AJ606" s="140" t="n"/>
      <c r="AK606" s="140" t="n"/>
      <c r="AL606" s="140" t="n"/>
      <c r="AM606" s="140" t="n"/>
      <c r="AN606" s="140" t="n"/>
    </row>
    <row r="607" ht="15.75" customHeight="1" s="192">
      <c r="AG607" s="140" t="n"/>
      <c r="AH607" s="140" t="n"/>
      <c r="AI607" s="140" t="n"/>
      <c r="AJ607" s="140" t="n"/>
      <c r="AK607" s="140" t="n"/>
      <c r="AL607" s="140" t="n"/>
      <c r="AM607" s="140" t="n"/>
      <c r="AN607" s="140" t="n"/>
    </row>
    <row r="608" ht="15.75" customHeight="1" s="192">
      <c r="AG608" s="140" t="n"/>
      <c r="AH608" s="140" t="n"/>
      <c r="AI608" s="140" t="n"/>
      <c r="AJ608" s="140" t="n"/>
      <c r="AK608" s="140" t="n"/>
      <c r="AL608" s="140" t="n"/>
      <c r="AM608" s="140" t="n"/>
      <c r="AN608" s="140" t="n"/>
    </row>
    <row r="609" ht="15.75" customHeight="1" s="192">
      <c r="AG609" s="140" t="n"/>
      <c r="AH609" s="140" t="n"/>
      <c r="AI609" s="140" t="n"/>
      <c r="AJ609" s="140" t="n"/>
      <c r="AK609" s="140" t="n"/>
      <c r="AL609" s="140" t="n"/>
      <c r="AM609" s="140" t="n"/>
      <c r="AN609" s="140" t="n"/>
    </row>
    <row r="610" ht="15.75" customHeight="1" s="192">
      <c r="AG610" s="140" t="n"/>
      <c r="AH610" s="140" t="n"/>
      <c r="AI610" s="140" t="n"/>
      <c r="AJ610" s="140" t="n"/>
      <c r="AK610" s="140" t="n"/>
      <c r="AL610" s="140" t="n"/>
      <c r="AM610" s="140" t="n"/>
      <c r="AN610" s="140" t="n"/>
    </row>
    <row r="611" ht="15.75" customHeight="1" s="192">
      <c r="AG611" s="140" t="n"/>
      <c r="AH611" s="140" t="n"/>
      <c r="AI611" s="140" t="n"/>
      <c r="AJ611" s="140" t="n"/>
      <c r="AK611" s="140" t="n"/>
      <c r="AL611" s="140" t="n"/>
      <c r="AM611" s="140" t="n"/>
      <c r="AN611" s="140" t="n"/>
    </row>
    <row r="612" ht="15.75" customHeight="1" s="192">
      <c r="AG612" s="140" t="n"/>
      <c r="AH612" s="140" t="n"/>
      <c r="AI612" s="140" t="n"/>
      <c r="AJ612" s="140" t="n"/>
      <c r="AK612" s="140" t="n"/>
      <c r="AL612" s="140" t="n"/>
      <c r="AM612" s="140" t="n"/>
      <c r="AN612" s="140" t="n"/>
    </row>
    <row r="613" ht="15.75" customHeight="1" s="192">
      <c r="AG613" s="140" t="n"/>
      <c r="AH613" s="140" t="n"/>
      <c r="AI613" s="140" t="n"/>
      <c r="AJ613" s="140" t="n"/>
      <c r="AK613" s="140" t="n"/>
      <c r="AL613" s="140" t="n"/>
      <c r="AM613" s="140" t="n"/>
      <c r="AN613" s="140" t="n"/>
    </row>
    <row r="614" ht="15.75" customHeight="1" s="192">
      <c r="AG614" s="140" t="n"/>
      <c r="AH614" s="140" t="n"/>
      <c r="AI614" s="140" t="n"/>
      <c r="AJ614" s="140" t="n"/>
      <c r="AK614" s="140" t="n"/>
      <c r="AL614" s="140" t="n"/>
      <c r="AM614" s="140" t="n"/>
      <c r="AN614" s="140" t="n"/>
    </row>
    <row r="615" ht="15.75" customHeight="1" s="192">
      <c r="AG615" s="140" t="n"/>
      <c r="AH615" s="140" t="n"/>
      <c r="AI615" s="140" t="n"/>
      <c r="AJ615" s="140" t="n"/>
      <c r="AK615" s="140" t="n"/>
      <c r="AL615" s="140" t="n"/>
      <c r="AM615" s="140" t="n"/>
      <c r="AN615" s="140" t="n"/>
    </row>
    <row r="616" ht="15.75" customHeight="1" s="192">
      <c r="AG616" s="140" t="n"/>
      <c r="AH616" s="140" t="n"/>
      <c r="AI616" s="140" t="n"/>
      <c r="AJ616" s="140" t="n"/>
      <c r="AK616" s="140" t="n"/>
      <c r="AL616" s="140" t="n"/>
      <c r="AM616" s="140" t="n"/>
      <c r="AN616" s="140" t="n"/>
    </row>
    <row r="617" ht="15.75" customHeight="1" s="192">
      <c r="AG617" s="140" t="n"/>
      <c r="AH617" s="140" t="n"/>
      <c r="AI617" s="140" t="n"/>
      <c r="AJ617" s="140" t="n"/>
      <c r="AK617" s="140" t="n"/>
      <c r="AL617" s="140" t="n"/>
      <c r="AM617" s="140" t="n"/>
      <c r="AN617" s="140" t="n"/>
    </row>
    <row r="618" ht="15.75" customHeight="1" s="192">
      <c r="AG618" s="140" t="n"/>
      <c r="AH618" s="140" t="n"/>
      <c r="AI618" s="140" t="n"/>
      <c r="AJ618" s="140" t="n"/>
      <c r="AK618" s="140" t="n"/>
      <c r="AL618" s="140" t="n"/>
      <c r="AM618" s="140" t="n"/>
      <c r="AN618" s="140" t="n"/>
    </row>
    <row r="619" ht="15.75" customHeight="1" s="192">
      <c r="AG619" s="140" t="n"/>
      <c r="AH619" s="140" t="n"/>
      <c r="AI619" s="140" t="n"/>
      <c r="AJ619" s="140" t="n"/>
      <c r="AK619" s="140" t="n"/>
      <c r="AL619" s="140" t="n"/>
      <c r="AM619" s="140" t="n"/>
      <c r="AN619" s="140" t="n"/>
    </row>
    <row r="620" ht="15.75" customHeight="1" s="192">
      <c r="AG620" s="140" t="n"/>
      <c r="AH620" s="140" t="n"/>
      <c r="AI620" s="140" t="n"/>
      <c r="AJ620" s="140" t="n"/>
      <c r="AK620" s="140" t="n"/>
      <c r="AL620" s="140" t="n"/>
      <c r="AM620" s="140" t="n"/>
      <c r="AN620" s="140" t="n"/>
    </row>
    <row r="621" ht="15.75" customHeight="1" s="192">
      <c r="AG621" s="140" t="n"/>
      <c r="AH621" s="140" t="n"/>
      <c r="AI621" s="140" t="n"/>
      <c r="AJ621" s="140" t="n"/>
      <c r="AK621" s="140" t="n"/>
      <c r="AL621" s="140" t="n"/>
      <c r="AM621" s="140" t="n"/>
      <c r="AN621" s="140" t="n"/>
    </row>
    <row r="622" ht="15.75" customHeight="1" s="192">
      <c r="AG622" s="140" t="n"/>
      <c r="AH622" s="140" t="n"/>
      <c r="AI622" s="140" t="n"/>
      <c r="AJ622" s="140" t="n"/>
      <c r="AK622" s="140" t="n"/>
      <c r="AL622" s="140" t="n"/>
      <c r="AM622" s="140" t="n"/>
      <c r="AN622" s="140" t="n"/>
    </row>
    <row r="623" ht="15.75" customHeight="1" s="192">
      <c r="AG623" s="140" t="n"/>
      <c r="AH623" s="140" t="n"/>
      <c r="AI623" s="140" t="n"/>
      <c r="AJ623" s="140" t="n"/>
      <c r="AK623" s="140" t="n"/>
      <c r="AL623" s="140" t="n"/>
      <c r="AM623" s="140" t="n"/>
      <c r="AN623" s="140" t="n"/>
    </row>
    <row r="624" ht="15.75" customHeight="1" s="192">
      <c r="AG624" s="140" t="n"/>
      <c r="AH624" s="140" t="n"/>
      <c r="AI624" s="140" t="n"/>
      <c r="AJ624" s="140" t="n"/>
      <c r="AK624" s="140" t="n"/>
      <c r="AL624" s="140" t="n"/>
      <c r="AM624" s="140" t="n"/>
      <c r="AN624" s="140" t="n"/>
    </row>
    <row r="625" ht="15.75" customHeight="1" s="192">
      <c r="AG625" s="140" t="n"/>
      <c r="AH625" s="140" t="n"/>
      <c r="AI625" s="140" t="n"/>
      <c r="AJ625" s="140" t="n"/>
      <c r="AK625" s="140" t="n"/>
      <c r="AL625" s="140" t="n"/>
      <c r="AM625" s="140" t="n"/>
      <c r="AN625" s="140" t="n"/>
    </row>
    <row r="626" ht="15.75" customHeight="1" s="192">
      <c r="AG626" s="140" t="n"/>
      <c r="AH626" s="140" t="n"/>
      <c r="AI626" s="140" t="n"/>
      <c r="AJ626" s="140" t="n"/>
      <c r="AK626" s="140" t="n"/>
      <c r="AL626" s="140" t="n"/>
      <c r="AM626" s="140" t="n"/>
      <c r="AN626" s="140" t="n"/>
    </row>
    <row r="627" ht="15.75" customHeight="1" s="192">
      <c r="AG627" s="140" t="n"/>
      <c r="AH627" s="140" t="n"/>
      <c r="AI627" s="140" t="n"/>
      <c r="AJ627" s="140" t="n"/>
      <c r="AK627" s="140" t="n"/>
      <c r="AL627" s="140" t="n"/>
      <c r="AM627" s="140" t="n"/>
      <c r="AN627" s="140" t="n"/>
    </row>
    <row r="628" ht="15.75" customHeight="1" s="192">
      <c r="AG628" s="140" t="n"/>
      <c r="AH628" s="140" t="n"/>
      <c r="AI628" s="140" t="n"/>
      <c r="AJ628" s="140" t="n"/>
      <c r="AK628" s="140" t="n"/>
      <c r="AL628" s="140" t="n"/>
      <c r="AM628" s="140" t="n"/>
      <c r="AN628" s="140" t="n"/>
    </row>
    <row r="629" ht="15.75" customHeight="1" s="192">
      <c r="AG629" s="140" t="n"/>
      <c r="AH629" s="140" t="n"/>
      <c r="AI629" s="140" t="n"/>
      <c r="AJ629" s="140" t="n"/>
      <c r="AK629" s="140" t="n"/>
      <c r="AL629" s="140" t="n"/>
      <c r="AM629" s="140" t="n"/>
      <c r="AN629" s="140" t="n"/>
    </row>
    <row r="630" ht="15.75" customHeight="1" s="192">
      <c r="AG630" s="140" t="n"/>
      <c r="AH630" s="140" t="n"/>
      <c r="AI630" s="140" t="n"/>
      <c r="AJ630" s="140" t="n"/>
      <c r="AK630" s="140" t="n"/>
      <c r="AL630" s="140" t="n"/>
      <c r="AM630" s="140" t="n"/>
      <c r="AN630" s="140" t="n"/>
    </row>
    <row r="631" ht="15.75" customHeight="1" s="192">
      <c r="AG631" s="140" t="n"/>
      <c r="AH631" s="140" t="n"/>
      <c r="AI631" s="140" t="n"/>
      <c r="AJ631" s="140" t="n"/>
      <c r="AK631" s="140" t="n"/>
      <c r="AL631" s="140" t="n"/>
      <c r="AM631" s="140" t="n"/>
      <c r="AN631" s="140" t="n"/>
    </row>
    <row r="632" ht="15.75" customHeight="1" s="192">
      <c r="AG632" s="140" t="n"/>
      <c r="AH632" s="140" t="n"/>
      <c r="AI632" s="140" t="n"/>
      <c r="AJ632" s="140" t="n"/>
      <c r="AK632" s="140" t="n"/>
      <c r="AL632" s="140" t="n"/>
      <c r="AM632" s="140" t="n"/>
      <c r="AN632" s="140" t="n"/>
    </row>
    <row r="633" ht="15.75" customHeight="1" s="192">
      <c r="AG633" s="140" t="n"/>
      <c r="AH633" s="140" t="n"/>
      <c r="AI633" s="140" t="n"/>
      <c r="AJ633" s="140" t="n"/>
      <c r="AK633" s="140" t="n"/>
      <c r="AL633" s="140" t="n"/>
      <c r="AM633" s="140" t="n"/>
      <c r="AN633" s="140" t="n"/>
    </row>
    <row r="634" ht="15.75" customHeight="1" s="192">
      <c r="AG634" s="140" t="n"/>
      <c r="AH634" s="140" t="n"/>
      <c r="AI634" s="140" t="n"/>
      <c r="AJ634" s="140" t="n"/>
      <c r="AK634" s="140" t="n"/>
      <c r="AL634" s="140" t="n"/>
      <c r="AM634" s="140" t="n"/>
      <c r="AN634" s="140" t="n"/>
    </row>
    <row r="635" ht="15.75" customHeight="1" s="192">
      <c r="AG635" s="140" t="n"/>
      <c r="AH635" s="140" t="n"/>
      <c r="AI635" s="140" t="n"/>
      <c r="AJ635" s="140" t="n"/>
      <c r="AK635" s="140" t="n"/>
      <c r="AL635" s="140" t="n"/>
      <c r="AM635" s="140" t="n"/>
      <c r="AN635" s="140" t="n"/>
    </row>
    <row r="636" ht="15.75" customHeight="1" s="192">
      <c r="AG636" s="140" t="n"/>
      <c r="AH636" s="140" t="n"/>
      <c r="AI636" s="140" t="n"/>
      <c r="AJ636" s="140" t="n"/>
      <c r="AK636" s="140" t="n"/>
      <c r="AL636" s="140" t="n"/>
      <c r="AM636" s="140" t="n"/>
      <c r="AN636" s="140" t="n"/>
    </row>
    <row r="637" ht="15.75" customHeight="1" s="192">
      <c r="AG637" s="140" t="n"/>
      <c r="AH637" s="140" t="n"/>
      <c r="AI637" s="140" t="n"/>
      <c r="AJ637" s="140" t="n"/>
      <c r="AK637" s="140" t="n"/>
      <c r="AL637" s="140" t="n"/>
      <c r="AM637" s="140" t="n"/>
      <c r="AN637" s="140" t="n"/>
    </row>
    <row r="638" ht="15.75" customHeight="1" s="192">
      <c r="AG638" s="140" t="n"/>
      <c r="AH638" s="140" t="n"/>
      <c r="AI638" s="140" t="n"/>
      <c r="AJ638" s="140" t="n"/>
      <c r="AK638" s="140" t="n"/>
      <c r="AL638" s="140" t="n"/>
      <c r="AM638" s="140" t="n"/>
      <c r="AN638" s="140" t="n"/>
    </row>
    <row r="639" ht="15.75" customHeight="1" s="192">
      <c r="AG639" s="140" t="n"/>
      <c r="AH639" s="140" t="n"/>
      <c r="AI639" s="140" t="n"/>
      <c r="AJ639" s="140" t="n"/>
      <c r="AK639" s="140" t="n"/>
      <c r="AL639" s="140" t="n"/>
      <c r="AM639" s="140" t="n"/>
      <c r="AN639" s="140" t="n"/>
    </row>
    <row r="640" ht="15.75" customHeight="1" s="192">
      <c r="AG640" s="140" t="n"/>
      <c r="AH640" s="140" t="n"/>
      <c r="AI640" s="140" t="n"/>
      <c r="AJ640" s="140" t="n"/>
      <c r="AK640" s="140" t="n"/>
      <c r="AL640" s="140" t="n"/>
      <c r="AM640" s="140" t="n"/>
      <c r="AN640" s="140" t="n"/>
    </row>
    <row r="641" ht="15.75" customHeight="1" s="192">
      <c r="AG641" s="140" t="n"/>
      <c r="AH641" s="140" t="n"/>
      <c r="AI641" s="140" t="n"/>
      <c r="AJ641" s="140" t="n"/>
      <c r="AK641" s="140" t="n"/>
      <c r="AL641" s="140" t="n"/>
      <c r="AM641" s="140" t="n"/>
      <c r="AN641" s="140" t="n"/>
    </row>
    <row r="642" ht="15.75" customHeight="1" s="192">
      <c r="AG642" s="140" t="n"/>
      <c r="AH642" s="140" t="n"/>
      <c r="AI642" s="140" t="n"/>
      <c r="AJ642" s="140" t="n"/>
      <c r="AK642" s="140" t="n"/>
      <c r="AL642" s="140" t="n"/>
      <c r="AM642" s="140" t="n"/>
      <c r="AN642" s="140" t="n"/>
    </row>
    <row r="643" ht="15.75" customHeight="1" s="192">
      <c r="AG643" s="140" t="n"/>
      <c r="AH643" s="140" t="n"/>
      <c r="AI643" s="140" t="n"/>
      <c r="AJ643" s="140" t="n"/>
      <c r="AK643" s="140" t="n"/>
      <c r="AL643" s="140" t="n"/>
      <c r="AM643" s="140" t="n"/>
      <c r="AN643" s="140" t="n"/>
    </row>
    <row r="644" ht="15.75" customHeight="1" s="192">
      <c r="AG644" s="140" t="n"/>
      <c r="AH644" s="140" t="n"/>
      <c r="AI644" s="140" t="n"/>
      <c r="AJ644" s="140" t="n"/>
      <c r="AK644" s="140" t="n"/>
      <c r="AL644" s="140" t="n"/>
      <c r="AM644" s="140" t="n"/>
      <c r="AN644" s="140" t="n"/>
    </row>
    <row r="645" ht="15.75" customHeight="1" s="192">
      <c r="AG645" s="140" t="n"/>
      <c r="AH645" s="140" t="n"/>
      <c r="AI645" s="140" t="n"/>
      <c r="AJ645" s="140" t="n"/>
      <c r="AK645" s="140" t="n"/>
      <c r="AL645" s="140" t="n"/>
      <c r="AM645" s="140" t="n"/>
      <c r="AN645" s="140" t="n"/>
    </row>
    <row r="646" ht="15.75" customHeight="1" s="192">
      <c r="AG646" s="140" t="n"/>
      <c r="AH646" s="140" t="n"/>
      <c r="AI646" s="140" t="n"/>
      <c r="AJ646" s="140" t="n"/>
      <c r="AK646" s="140" t="n"/>
      <c r="AL646" s="140" t="n"/>
      <c r="AM646" s="140" t="n"/>
      <c r="AN646" s="140" t="n"/>
    </row>
    <row r="647" ht="15.75" customHeight="1" s="192">
      <c r="AG647" s="140" t="n"/>
      <c r="AH647" s="140" t="n"/>
      <c r="AI647" s="140" t="n"/>
      <c r="AJ647" s="140" t="n"/>
      <c r="AK647" s="140" t="n"/>
      <c r="AL647" s="140" t="n"/>
      <c r="AM647" s="140" t="n"/>
      <c r="AN647" s="140" t="n"/>
    </row>
    <row r="648" ht="15.75" customHeight="1" s="192">
      <c r="AG648" s="140" t="n"/>
      <c r="AH648" s="140" t="n"/>
      <c r="AI648" s="140" t="n"/>
      <c r="AJ648" s="140" t="n"/>
      <c r="AK648" s="140" t="n"/>
      <c r="AL648" s="140" t="n"/>
      <c r="AM648" s="140" t="n"/>
      <c r="AN648" s="140" t="n"/>
    </row>
    <row r="649" ht="15.75" customHeight="1" s="192">
      <c r="AG649" s="140" t="n"/>
      <c r="AH649" s="140" t="n"/>
      <c r="AI649" s="140" t="n"/>
      <c r="AJ649" s="140" t="n"/>
      <c r="AK649" s="140" t="n"/>
      <c r="AL649" s="140" t="n"/>
      <c r="AM649" s="140" t="n"/>
      <c r="AN649" s="140" t="n"/>
    </row>
    <row r="650" ht="15.75" customHeight="1" s="192">
      <c r="AG650" s="140" t="n"/>
      <c r="AH650" s="140" t="n"/>
      <c r="AI650" s="140" t="n"/>
      <c r="AJ650" s="140" t="n"/>
      <c r="AK650" s="140" t="n"/>
      <c r="AL650" s="140" t="n"/>
      <c r="AM650" s="140" t="n"/>
      <c r="AN650" s="140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92" min="1" max="1"/>
    <col width="23" customWidth="1" style="192" min="2" max="2"/>
    <col width="14.5546875" customWidth="1" style="192" min="3" max="3"/>
    <col width="15.71875" customWidth="1" style="192" min="4" max="4"/>
    <col width="27" customWidth="1" style="192" min="5" max="5"/>
    <col width="19" customWidth="1" style="192" min="6" max="6"/>
    <col width="25.94140625" bestFit="1" customWidth="1" style="192" min="7" max="7"/>
  </cols>
  <sheetData>
    <row r="1" ht="12.75" customHeight="1" s="192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92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92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92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92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92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92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92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92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92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92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92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92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92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92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92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92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92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92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92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92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92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92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92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92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92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92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92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92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92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92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92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92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92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92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92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92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92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92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92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92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92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92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92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92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92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92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92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92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92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92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92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92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92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92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92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92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92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92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92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92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92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92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92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92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92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92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92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92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92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92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92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92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92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92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92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92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92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92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92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92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92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92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92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92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92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92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92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92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92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92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92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92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92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92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92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92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92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92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92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92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92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92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92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92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92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92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92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92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92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92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92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92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92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92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92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92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92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92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92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92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92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92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92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92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92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92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92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92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92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92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92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92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92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92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92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92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92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92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92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92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92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92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92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92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92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92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92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92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92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92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92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92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92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92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92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92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92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92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92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92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92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92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92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92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92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92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92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92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92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92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92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92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92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92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92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92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92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92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92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92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92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92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92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92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92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92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92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92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92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92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92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92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92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92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92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92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92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92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92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92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92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92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92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92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92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92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92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92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92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92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92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92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92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92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92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92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92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92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92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92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92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92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92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92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92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92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92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92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92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92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92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92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92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92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92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92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92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92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92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92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92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92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92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92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92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92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92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92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92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92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92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92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92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92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92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92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92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92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92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92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92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92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92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92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92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92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92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92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92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92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92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92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92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92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92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92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92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92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92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92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92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92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92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92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92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92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92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92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92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92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92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92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92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92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92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92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92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92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92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92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92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92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92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92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92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92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92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92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92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92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92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92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92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92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92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92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92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92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92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92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92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92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92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92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92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92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92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92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92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92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92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92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92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92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92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92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92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92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92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92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92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92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92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92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92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92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92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92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92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92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92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92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92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92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92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92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92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92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92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92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92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92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92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92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92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92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92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92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92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92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92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92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92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92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92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92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92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92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92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92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92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92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92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92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92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92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92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92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92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92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92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92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92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92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92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92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92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92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92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92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92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92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92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92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92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92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92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92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92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92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92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92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92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92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92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92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92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92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92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92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92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92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92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92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92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92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92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92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92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92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92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92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92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92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92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92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92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92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92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92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92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92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92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92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92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92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92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92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92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92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92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92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92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92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92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92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92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92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92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92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92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92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92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92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92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92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92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92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92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92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92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92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92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92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92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92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92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92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92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92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92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92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92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92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92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92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92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92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92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92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92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92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92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92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92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92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92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92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92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92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92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92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92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92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92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92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92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92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92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92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92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92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92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92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2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2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2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92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2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92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92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92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92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92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2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2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92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92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92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92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92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2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92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92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2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2"/>
    <row r="538" ht="12.75" customHeight="1" s="192"/>
    <row r="539" ht="12.75" customHeight="1" s="192"/>
    <row r="540" ht="12.75" customHeight="1" s="192"/>
    <row r="541" ht="12.75" customHeight="1" s="192"/>
    <row r="542" ht="12.75" customHeight="1" s="192"/>
    <row r="543" ht="12.75" customHeight="1" s="192"/>
    <row r="544" ht="12.75" customHeight="1" s="192"/>
    <row r="545" ht="12.75" customHeight="1" s="192"/>
    <row r="546" ht="12.75" customHeight="1" s="192"/>
    <row r="547" ht="12.75" customHeight="1" s="192"/>
    <row r="548" ht="12.75" customHeight="1" s="192"/>
    <row r="549" ht="12.75" customHeight="1" s="192"/>
    <row r="550" ht="12.75" customHeight="1" s="192"/>
    <row r="551" ht="12.75" customHeight="1" s="192"/>
    <row r="552" ht="12.75" customHeight="1" s="192"/>
    <row r="553" ht="12.75" customHeight="1" s="192"/>
    <row r="554" ht="12.75" customHeight="1" s="192"/>
    <row r="555" ht="12.75" customHeight="1" s="192"/>
    <row r="556" ht="12.75" customHeight="1" s="192"/>
    <row r="557" ht="12.75" customHeight="1" s="192"/>
    <row r="558" ht="12.75" customHeight="1" s="192"/>
    <row r="559" ht="12.75" customHeight="1" s="192"/>
    <row r="560" ht="12.75" customHeight="1" s="192"/>
    <row r="561" ht="12.75" customHeight="1" s="192"/>
    <row r="562" ht="12.75" customHeight="1" s="192"/>
    <row r="563" ht="12.75" customHeight="1" s="192"/>
    <row r="564" ht="12.75" customHeight="1" s="192"/>
    <row r="565" ht="12.75" customHeight="1" s="192"/>
    <row r="566" ht="12.75" customHeight="1" s="192"/>
    <row r="567" ht="12.75" customHeight="1" s="192"/>
    <row r="568" ht="12.75" customHeight="1" s="192"/>
    <row r="569" ht="12.75" customHeight="1" s="192"/>
    <row r="570" ht="12.75" customHeight="1" s="192"/>
    <row r="571" ht="12.75" customHeight="1" s="192"/>
    <row r="572" ht="12.75" customHeight="1" s="192"/>
    <row r="573" ht="12.75" customHeight="1" s="192"/>
    <row r="574" ht="12.75" customHeight="1" s="192"/>
    <row r="575" ht="12.75" customHeight="1" s="192"/>
    <row r="576" ht="12.75" customHeight="1" s="192"/>
    <row r="577" ht="12.75" customHeight="1" s="192"/>
    <row r="578" ht="12.75" customHeight="1" s="192"/>
    <row r="579" ht="12.75" customHeight="1" s="192"/>
    <row r="580" ht="12.75" customHeight="1" s="192"/>
    <row r="581" ht="12.75" customHeight="1" s="192"/>
    <row r="582" ht="12.75" customHeight="1" s="192"/>
    <row r="583" ht="12.75" customHeight="1" s="192"/>
    <row r="584" ht="12.75" customHeight="1" s="192"/>
    <row r="585" ht="12.75" customHeight="1" s="192"/>
    <row r="586" ht="12.75" customHeight="1" s="192"/>
    <row r="587" ht="12.75" customHeight="1" s="192"/>
    <row r="588" ht="12.75" customHeight="1" s="192"/>
    <row r="589" ht="12.75" customHeight="1" s="192"/>
    <row r="590" ht="12.75" customHeight="1" s="192"/>
    <row r="591" ht="12.75" customHeight="1" s="192"/>
    <row r="592" ht="12.75" customHeight="1" s="192"/>
    <row r="593" ht="12.75" customHeight="1" s="192"/>
    <row r="594" ht="12.75" customHeight="1" s="192"/>
    <row r="595" ht="12.75" customHeight="1" s="192"/>
    <row r="596" ht="12.75" customHeight="1" s="192"/>
    <row r="597" ht="12.75" customHeight="1" s="192"/>
    <row r="598" ht="12.75" customHeight="1" s="192"/>
    <row r="599" ht="12.75" customHeight="1" s="192"/>
    <row r="600" ht="12.75" customHeight="1" s="192"/>
    <row r="601" ht="12.75" customHeight="1" s="192"/>
    <row r="602" ht="12.75" customHeight="1" s="192"/>
    <row r="603" ht="12.75" customHeight="1" s="192"/>
    <row r="604" ht="12.75" customHeight="1" s="192"/>
    <row r="605" ht="12.75" customHeight="1" s="192"/>
    <row r="606" ht="12.75" customHeight="1" s="192"/>
    <row r="607" ht="12.75" customHeight="1" s="192"/>
    <row r="608" ht="12.75" customHeight="1" s="192"/>
    <row r="609" ht="12.75" customHeight="1" s="192"/>
    <row r="610" ht="12.75" customHeight="1" s="192"/>
    <row r="611" ht="12.75" customHeight="1" s="192"/>
    <row r="612" ht="12.75" customHeight="1" s="192"/>
    <row r="613" ht="12.75" customHeight="1" s="192"/>
    <row r="614" ht="12.75" customHeight="1" s="192"/>
    <row r="615" ht="12.75" customHeight="1" s="192"/>
    <row r="616" ht="12.75" customHeight="1" s="192"/>
    <row r="617" ht="12.75" customHeight="1" s="192"/>
    <row r="618" ht="12.75" customHeight="1" s="192"/>
    <row r="619" ht="12.75" customHeight="1" s="192"/>
    <row r="620" ht="12.75" customHeight="1" s="192"/>
    <row r="621" ht="12.75" customHeight="1" s="192"/>
    <row r="622" ht="12.75" customHeight="1" s="192"/>
    <row r="623" ht="12.75" customHeight="1" s="192"/>
    <row r="624" ht="12.75" customHeight="1" s="192"/>
    <row r="625" ht="12.75" customHeight="1" s="192"/>
    <row r="626" ht="12.75" customHeight="1" s="192"/>
    <row r="627" ht="12.75" customHeight="1" s="192"/>
    <row r="628" ht="12.75" customHeight="1" s="192"/>
    <row r="629" ht="12.75" customHeight="1" s="192"/>
    <row r="630" ht="12.75" customHeight="1" s="192"/>
    <row r="631" ht="12.75" customHeight="1" s="192"/>
    <row r="632" ht="12.75" customHeight="1" s="192"/>
    <row r="633" ht="12.75" customHeight="1" s="192"/>
    <row r="634" ht="12.75" customHeight="1" s="192"/>
    <row r="635" ht="12.75" customHeight="1" s="192"/>
    <row r="636" ht="12.75" customHeight="1" s="192"/>
    <row r="637" ht="12.75" customHeight="1" s="192"/>
    <row r="638" ht="12.75" customHeight="1" s="192"/>
    <row r="639" ht="12.75" customHeight="1" s="192"/>
    <row r="640" ht="12.75" customHeight="1" s="192"/>
    <row r="641" ht="12.75" customHeight="1" s="192"/>
    <row r="642" ht="12.75" customHeight="1" s="192"/>
    <row r="643" ht="12.75" customHeight="1" s="192"/>
    <row r="644" ht="12.75" customHeight="1" s="192"/>
    <row r="645" ht="12.75" customHeight="1" s="192"/>
    <row r="646" ht="12.75" customHeight="1" s="192"/>
    <row r="647" ht="12.75" customHeight="1" s="192"/>
    <row r="648" ht="12.75" customHeight="1" s="192"/>
    <row r="649" ht="12.75" customHeight="1" s="192"/>
    <row r="650" ht="12.75" customHeight="1" s="192"/>
    <row r="651" ht="12.75" customHeight="1" s="192"/>
    <row r="652" ht="12.75" customHeight="1" s="192"/>
    <row r="653" ht="12.75" customHeight="1" s="192"/>
    <row r="654" ht="12.75" customHeight="1" s="192"/>
    <row r="655" ht="12.75" customHeight="1" s="192"/>
    <row r="656" ht="12.75" customHeight="1" s="192"/>
    <row r="657" ht="12.75" customHeight="1" s="192"/>
    <row r="658" ht="12.75" customHeight="1" s="192"/>
    <row r="659" ht="12.75" customHeight="1" s="192"/>
    <row r="660" ht="12.75" customHeight="1" s="192"/>
    <row r="661" ht="12.75" customHeight="1" s="192"/>
    <row r="662" ht="12.75" customHeight="1" s="192"/>
    <row r="663" ht="12.75" customHeight="1" s="192"/>
    <row r="664" ht="12.75" customHeight="1" s="192"/>
    <row r="665" ht="12.75" customHeight="1" s="192"/>
    <row r="666" ht="12.75" customHeight="1" s="192"/>
    <row r="667" ht="12.75" customHeight="1" s="192"/>
    <row r="668" ht="12.75" customHeight="1" s="192"/>
    <row r="669" ht="12.75" customHeight="1" s="192"/>
    <row r="670" ht="12.75" customHeight="1" s="192"/>
    <row r="671" ht="12.75" customHeight="1" s="192"/>
    <row r="672" ht="12.75" customHeight="1" s="192"/>
    <row r="673" ht="12.75" customHeight="1" s="192"/>
    <row r="674" ht="12.75" customHeight="1" s="192"/>
    <row r="675" ht="12.75" customHeight="1" s="192"/>
    <row r="676" ht="12.75" customHeight="1" s="192"/>
    <row r="677" ht="12.75" customHeight="1" s="192"/>
    <row r="678" ht="12.75" customHeight="1" s="192"/>
    <row r="679" ht="12.75" customHeight="1" s="192"/>
    <row r="680" ht="12.75" customHeight="1" s="192"/>
    <row r="681" ht="12.75" customHeight="1" s="192"/>
    <row r="682" ht="12.75" customHeight="1" s="192"/>
    <row r="683" ht="12.75" customHeight="1" s="192"/>
    <row r="684" ht="12.75" customHeight="1" s="192"/>
    <row r="685" ht="12.75" customHeight="1" s="192"/>
    <row r="686" ht="12.75" customHeight="1" s="192"/>
    <row r="687" ht="12.75" customHeight="1" s="192"/>
    <row r="688" ht="12.75" customHeight="1" s="192"/>
    <row r="689" ht="12.75" customHeight="1" s="192"/>
    <row r="690" ht="12.75" customHeight="1" s="192"/>
    <row r="691" ht="12.75" customHeight="1" s="192"/>
    <row r="692" ht="12.75" customHeight="1" s="192"/>
    <row r="693" ht="12.75" customHeight="1" s="192"/>
    <row r="694" ht="12.75" customHeight="1" s="192"/>
    <row r="695" ht="12.75" customHeight="1" s="192"/>
    <row r="696" ht="12.75" customHeight="1" s="192"/>
    <row r="697" ht="12.75" customHeight="1" s="192"/>
    <row r="698" ht="12.75" customHeight="1" s="192"/>
    <row r="699" ht="12.75" customHeight="1" s="192"/>
    <row r="700" ht="12.75" customHeight="1" s="192"/>
    <row r="701" ht="12.75" customHeight="1" s="192"/>
    <row r="702" ht="12.75" customHeight="1" s="192"/>
    <row r="703" ht="12.75" customHeight="1" s="192"/>
    <row r="704" ht="12.75" customHeight="1" s="192"/>
    <row r="705" ht="12.75" customHeight="1" s="192"/>
    <row r="706" ht="12.75" customHeight="1" s="192"/>
    <row r="707" ht="12.75" customHeight="1" s="192"/>
    <row r="708" ht="12.75" customHeight="1" s="192"/>
    <row r="709" ht="12.75" customHeight="1" s="192"/>
    <row r="710" ht="12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2" min="1" max="1"/>
    <col width="46.0546875" customWidth="1" style="192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2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2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2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2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2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2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2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2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2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2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2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2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2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2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2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2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2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2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2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2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2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2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2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2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2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2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2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2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2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2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2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2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2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2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2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2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2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2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2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2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2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2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2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2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2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2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2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2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2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2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2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2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2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2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2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2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2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2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2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2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2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2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2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2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2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2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2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2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2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2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2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2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2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2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2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2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2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2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2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2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2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2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2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2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2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2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2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2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2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2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2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2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2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2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2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2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2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2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2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2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2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2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2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2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2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2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2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2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2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2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2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2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2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2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2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2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2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2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2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2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2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2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2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2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2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2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2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2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2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2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2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2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2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2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2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2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2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2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2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2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2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2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2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2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2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2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2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2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2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2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2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2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2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2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2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2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2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2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2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2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2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2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2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2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2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2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2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2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2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2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2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2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2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2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2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2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2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2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2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2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2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2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2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2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2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2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2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2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2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2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2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2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2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2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2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2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2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2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2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2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2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2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2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2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2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2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2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2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2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2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2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2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2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2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2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2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2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2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2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2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2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2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2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2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2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2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2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2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2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2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2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2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2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2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2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2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2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2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2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2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2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2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2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2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2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2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2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2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2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2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2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2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2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2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2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2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2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2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2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2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2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2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2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2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2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2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2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2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2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2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2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2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2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2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2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2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2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2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2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2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2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2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2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2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2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2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2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2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2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2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2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2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2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2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2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2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2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2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2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2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2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2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2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2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2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2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2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2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2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2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2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2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2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2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2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2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2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2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2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2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2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2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2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2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2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2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2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2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2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2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2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2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2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2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2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2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2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2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2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2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2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2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2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2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2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2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2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2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2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2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2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2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2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2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2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2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2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2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2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2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2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2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2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2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2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2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2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2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2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2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2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2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2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2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2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2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2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2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2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2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2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2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2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2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2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2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2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2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2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2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2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2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2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2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2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2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2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2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2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2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2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2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2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2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2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2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2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2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2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2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2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2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2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2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2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2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2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2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2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2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2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2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2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2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2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2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2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2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2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2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2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2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2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2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2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2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2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2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2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2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2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2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2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2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2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2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2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2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2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2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2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2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2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2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2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2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2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2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2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2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2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2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2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2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2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2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2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2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2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2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2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2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2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2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2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2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2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2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2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2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2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2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2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2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2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2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2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2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2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2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2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2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2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2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2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2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2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2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2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2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2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2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2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2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2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2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2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2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2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2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2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2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2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2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2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2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2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2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2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2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2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2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2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2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2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2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2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2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2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2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2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2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2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2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2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2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2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2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2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2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2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2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2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2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2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2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2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2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2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2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2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2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2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2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2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2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2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2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2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2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2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2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2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2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2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2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2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2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2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2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2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2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2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2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2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2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2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2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2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2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2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2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2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2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2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2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2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2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2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2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2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2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2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2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2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2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2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2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2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2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2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2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2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2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2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2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2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2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2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2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2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2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2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2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2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2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2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2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2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2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2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2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2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2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2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2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2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2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2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2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2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2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2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2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2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2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2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2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2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2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2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2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2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2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2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2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2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2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2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2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2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2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2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2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2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2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2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2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2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92" min="1" max="1"/>
    <col width="42.1640625" customWidth="1" style="192" min="2" max="2"/>
    <col width="14.44140625" customWidth="1" style="192" min="3" max="3"/>
    <col width="8.27734375" customWidth="1" style="192" min="4" max="4"/>
    <col width="8.71875" customWidth="1" style="192" min="5" max="6"/>
  </cols>
  <sheetData>
    <row r="1" ht="12.75" customHeight="1" s="192">
      <c r="A1" s="130" t="n"/>
      <c r="B1" s="143" t="n"/>
      <c r="D1" s="143" t="n"/>
    </row>
    <row r="2" ht="12.75" customHeight="1" s="192">
      <c r="A2" s="130" t="n"/>
      <c r="B2" s="143" t="n"/>
      <c r="D2" s="143" t="n"/>
    </row>
    <row r="3" ht="12.75" customHeight="1" s="192">
      <c r="A3" s="196" t="inlineStr">
        <is>
          <t>SKU</t>
        </is>
      </c>
      <c r="B3" s="197" t="inlineStr">
        <is>
          <t>Código universal</t>
        </is>
      </c>
      <c r="C3" s="198" t="inlineStr">
        <is>
          <t>Código ML</t>
        </is>
      </c>
      <c r="D3" s="199" t="inlineStr">
        <is>
          <t>Unidades que ocupan espacio en Full</t>
        </is>
      </c>
    </row>
    <row r="4" ht="12.75" customHeight="1" s="192">
      <c r="A4" s="200" t="n"/>
      <c r="B4" s="200" t="n"/>
      <c r="C4" s="201" t="n"/>
      <c r="D4" s="201" t="n"/>
    </row>
    <row r="5" ht="12.75" customHeight="1" s="192">
      <c r="A5" s="202" t="n"/>
      <c r="B5" s="202" t="n"/>
      <c r="C5" s="203" t="n"/>
      <c r="D5" s="203" t="n"/>
    </row>
    <row r="6" ht="12.75" customHeight="1" s="192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92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92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92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92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92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92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92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92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92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92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92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92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92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92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92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92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92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92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92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92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92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92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92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92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92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92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92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92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92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92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92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92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92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92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92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92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92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92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92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92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92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92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92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92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92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92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92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92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92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92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92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92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92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92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92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92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92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92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92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92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92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92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92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92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92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92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92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92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92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92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92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92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92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92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92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92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92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92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92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92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92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92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92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92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92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92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92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92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92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92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92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92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92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92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92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92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92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92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92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92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92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92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92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92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92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92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92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92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92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92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92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92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92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92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92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92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92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92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92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92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92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92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92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92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92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92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92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92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92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92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92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92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92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92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92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92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92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92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92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92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92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92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92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92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92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92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92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92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92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92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92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92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92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92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92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92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92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92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92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92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92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92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92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92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92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92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92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92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92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92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92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92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92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92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92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92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92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92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92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92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92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92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92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92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92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92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92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92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92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92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92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92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92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92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92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92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92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92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92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92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92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92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92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92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92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92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92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92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92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92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92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92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92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92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92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92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92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92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92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92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92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92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92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92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92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92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92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92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92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92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92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92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92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92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92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92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92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92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92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92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92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92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92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92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92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92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92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92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92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92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92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92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92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92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92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92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92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92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92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92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92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92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92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92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92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92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92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92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92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92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92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92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92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92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92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92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92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92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92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92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92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92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92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92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92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92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92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92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92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92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92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92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92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92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92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92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92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92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92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92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92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92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92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92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92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92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92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92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92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92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92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92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92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92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92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92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92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92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92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92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92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92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92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92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92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92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92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92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92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92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92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92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92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92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92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92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92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92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92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92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92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92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92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92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92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92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92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92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92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92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92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92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92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92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92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92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92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92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92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92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92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92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92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92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92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92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92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92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92">
      <c r="A375" s="144" t="n"/>
      <c r="D375" s="151" t="n">
        <v>5776</v>
      </c>
    </row>
    <row r="376" ht="12.75" customHeight="1" s="192">
      <c r="A376" s="144" t="n"/>
    </row>
    <row r="377" ht="12.75" customHeight="1" s="192">
      <c r="A377" s="144" t="n"/>
    </row>
    <row r="378" ht="12.75" customHeight="1" s="192">
      <c r="A378" s="144" t="n"/>
    </row>
    <row r="379" ht="12.75" customHeight="1" s="192">
      <c r="A379" s="144" t="n"/>
    </row>
    <row r="380" ht="12.75" customHeight="1" s="192">
      <c r="A380" s="144" t="n"/>
    </row>
    <row r="381" ht="12.75" customHeight="1" s="192">
      <c r="A381" s="144" t="n"/>
    </row>
    <row r="382" ht="12.75" customHeight="1" s="192">
      <c r="A382" s="144" t="n"/>
    </row>
    <row r="383" ht="12.75" customHeight="1" s="192">
      <c r="A383" s="144" t="n"/>
    </row>
    <row r="384" ht="12.75" customHeight="1" s="192">
      <c r="A384" s="144" t="n"/>
    </row>
    <row r="385" ht="12.75" customHeight="1" s="192">
      <c r="A385" s="144" t="n"/>
    </row>
    <row r="386" ht="12.75" customHeight="1" s="192">
      <c r="A386" s="144" t="n"/>
    </row>
    <row r="387" ht="12.75" customHeight="1" s="192">
      <c r="A387" s="144" t="n"/>
    </row>
    <row r="388" ht="12.75" customHeight="1" s="192">
      <c r="A388" s="144" t="n"/>
    </row>
    <row r="389" ht="12.75" customHeight="1" s="192">
      <c r="A389" s="144" t="n"/>
    </row>
    <row r="390" ht="12.75" customHeight="1" s="192">
      <c r="A390" s="144" t="n"/>
    </row>
    <row r="391" ht="12.75" customHeight="1" s="192">
      <c r="A391" s="144" t="n"/>
    </row>
    <row r="392" ht="12.75" customHeight="1" s="192">
      <c r="A392" s="144" t="n"/>
    </row>
    <row r="393" ht="12.75" customHeight="1" s="192">
      <c r="A393" s="144" t="n"/>
    </row>
    <row r="394" ht="12.75" customHeight="1" s="192">
      <c r="A394" s="144" t="n"/>
    </row>
    <row r="395" ht="12.75" customHeight="1" s="192">
      <c r="A395" s="144" t="n"/>
    </row>
    <row r="396" ht="12.75" customHeight="1" s="192">
      <c r="A396" s="144" t="n"/>
    </row>
    <row r="397" ht="12.75" customHeight="1" s="192">
      <c r="A397" s="144" t="n"/>
    </row>
    <row r="398" ht="12.75" customHeight="1" s="192">
      <c r="A398" s="144" t="n"/>
    </row>
    <row r="399" ht="12.75" customHeight="1" s="192">
      <c r="A399" s="144" t="n"/>
    </row>
    <row r="400" ht="12.75" customHeight="1" s="192">
      <c r="A400" s="144" t="n"/>
    </row>
    <row r="401" ht="12.75" customHeight="1" s="192">
      <c r="A401" s="144" t="n"/>
    </row>
    <row r="402" ht="12.75" customHeight="1" s="192">
      <c r="A402" s="144" t="n"/>
    </row>
    <row r="403" ht="12.75" customHeight="1" s="192">
      <c r="A403" s="144" t="n"/>
    </row>
    <row r="404" ht="12.75" customHeight="1" s="192">
      <c r="A404" s="144" t="n"/>
    </row>
    <row r="405" ht="12.75" customHeight="1" s="192">
      <c r="A405" s="144" t="n"/>
    </row>
    <row r="406" ht="12.75" customHeight="1" s="192">
      <c r="A406" s="144" t="n"/>
    </row>
    <row r="407" ht="12.75" customHeight="1" s="192">
      <c r="A407" s="144" t="n"/>
    </row>
    <row r="408" ht="12.75" customHeight="1" s="192">
      <c r="A408" s="144" t="n"/>
    </row>
    <row r="409" ht="12.75" customHeight="1" s="192">
      <c r="A409" s="144" t="n"/>
    </row>
    <row r="410" ht="12.75" customHeight="1" s="192">
      <c r="A410" s="144" t="n"/>
    </row>
    <row r="411" ht="12.75" customHeight="1" s="192">
      <c r="A411" s="144" t="n"/>
    </row>
    <row r="412" ht="12.75" customHeight="1" s="192">
      <c r="A412" s="144" t="n"/>
    </row>
    <row r="413" ht="12.75" customHeight="1" s="192">
      <c r="A413" s="144" t="n"/>
    </row>
    <row r="414" ht="12.75" customHeight="1" s="192">
      <c r="A414" s="144" t="n"/>
    </row>
    <row r="415" ht="12.75" customHeight="1" s="192">
      <c r="A415" s="144" t="n"/>
    </row>
    <row r="416" ht="12.75" customHeight="1" s="192">
      <c r="A416" s="144" t="n"/>
    </row>
    <row r="417" ht="12.75" customHeight="1" s="192">
      <c r="A417" s="144" t="n"/>
    </row>
    <row r="418" ht="12.75" customHeight="1" s="192">
      <c r="A418" s="144" t="n"/>
    </row>
    <row r="419" ht="12.75" customHeight="1" s="192">
      <c r="A419" s="144" t="n"/>
    </row>
    <row r="420" ht="12.75" customHeight="1" s="192">
      <c r="A420" s="144" t="n"/>
    </row>
    <row r="421" ht="12.75" customHeight="1" s="192">
      <c r="A421" s="144" t="n"/>
    </row>
    <row r="422" ht="12.75" customHeight="1" s="192">
      <c r="A422" s="144" t="n"/>
    </row>
    <row r="423" ht="12.75" customHeight="1" s="192">
      <c r="A423" s="144" t="n"/>
    </row>
    <row r="424" ht="12.75" customHeight="1" s="192">
      <c r="A424" s="144" t="n"/>
    </row>
    <row r="425" ht="12.75" customHeight="1" s="192">
      <c r="A425" s="144" t="n"/>
    </row>
    <row r="426" ht="12.75" customHeight="1" s="192">
      <c r="A426" s="144" t="n"/>
    </row>
    <row r="427" ht="12.75" customHeight="1" s="192">
      <c r="A427" s="144" t="n"/>
    </row>
    <row r="428" ht="12.75" customHeight="1" s="192">
      <c r="A428" s="144" t="n"/>
    </row>
    <row r="429" ht="12.75" customHeight="1" s="192">
      <c r="A429" s="144" t="n"/>
    </row>
    <row r="430" ht="12.75" customHeight="1" s="192">
      <c r="A430" s="144" t="n"/>
    </row>
    <row r="431" ht="12.75" customHeight="1" s="192">
      <c r="A431" s="144" t="n"/>
    </row>
    <row r="432" ht="12.75" customHeight="1" s="192">
      <c r="A432" s="144" t="n"/>
    </row>
    <row r="433" ht="12.75" customHeight="1" s="192">
      <c r="A433" s="144" t="n"/>
    </row>
    <row r="434" ht="12.75" customHeight="1" s="192">
      <c r="A434" s="144" t="n"/>
    </row>
    <row r="435" ht="12.75" customHeight="1" s="192">
      <c r="A435" s="144" t="n"/>
    </row>
    <row r="436" ht="12.75" customHeight="1" s="192">
      <c r="A436" s="144" t="n"/>
    </row>
    <row r="437" ht="12.75" customHeight="1" s="192">
      <c r="A437" s="144" t="n"/>
    </row>
    <row r="438" ht="12.75" customHeight="1" s="192">
      <c r="A438" s="144" t="n"/>
    </row>
    <row r="439" ht="12.75" customHeight="1" s="192">
      <c r="A439" s="144" t="n"/>
    </row>
    <row r="440" ht="12.75" customHeight="1" s="192">
      <c r="A440" s="144" t="n"/>
    </row>
    <row r="441" ht="12.75" customHeight="1" s="192">
      <c r="A441" s="144" t="n"/>
    </row>
    <row r="442" ht="12.75" customHeight="1" s="192">
      <c r="A442" s="144" t="n"/>
    </row>
    <row r="443" ht="12.75" customHeight="1" s="192">
      <c r="A443" s="144" t="n"/>
    </row>
    <row r="444" ht="12.75" customHeight="1" s="192">
      <c r="A444" s="144" t="n"/>
    </row>
    <row r="445" ht="12.75" customHeight="1" s="192">
      <c r="A445" s="144" t="n"/>
    </row>
    <row r="446" ht="12.75" customHeight="1" s="192">
      <c r="A446" s="144" t="n"/>
    </row>
    <row r="447" ht="12.75" customHeight="1" s="192">
      <c r="A447" s="144" t="n"/>
    </row>
    <row r="448" ht="12.75" customHeight="1" s="192">
      <c r="A448" s="144" t="n"/>
    </row>
    <row r="449" ht="12.75" customHeight="1" s="192">
      <c r="A449" s="144" t="n"/>
    </row>
    <row r="450" ht="12.75" customHeight="1" s="192">
      <c r="A450" s="144" t="n"/>
    </row>
    <row r="451" ht="12.75" customHeight="1" s="192">
      <c r="A451" s="144" t="n"/>
    </row>
    <row r="452" ht="12.75" customHeight="1" s="192">
      <c r="A452" s="144" t="n"/>
    </row>
    <row r="453" ht="12.75" customHeight="1" s="192">
      <c r="A453" s="144" t="n"/>
    </row>
    <row r="454" ht="12.75" customHeight="1" s="192">
      <c r="A454" s="144" t="n"/>
    </row>
    <row r="455" ht="12.75" customHeight="1" s="192">
      <c r="A455" s="144" t="n"/>
    </row>
    <row r="456" ht="12.75" customHeight="1" s="192">
      <c r="A456" s="144" t="n"/>
    </row>
    <row r="457" ht="12.75" customHeight="1" s="192">
      <c r="A457" s="144" t="n"/>
    </row>
    <row r="458" ht="12.75" customHeight="1" s="192">
      <c r="A458" s="144" t="n"/>
    </row>
    <row r="459" ht="12.75" customHeight="1" s="192">
      <c r="A459" s="144" t="n"/>
    </row>
    <row r="460" ht="12.75" customHeight="1" s="192">
      <c r="A460" s="144" t="n"/>
    </row>
    <row r="461" ht="12.75" customHeight="1" s="192">
      <c r="A461" s="144" t="n"/>
    </row>
    <row r="462" ht="12.75" customHeight="1" s="192">
      <c r="A462" s="144" t="n"/>
    </row>
    <row r="463" ht="12.75" customHeight="1" s="192">
      <c r="A463" s="144" t="n"/>
    </row>
    <row r="464" ht="12.75" customHeight="1" s="192">
      <c r="A464" s="144" t="n"/>
    </row>
    <row r="465" ht="12.75" customHeight="1" s="192">
      <c r="A465" s="144" t="n"/>
    </row>
    <row r="466" ht="12.75" customHeight="1" s="192">
      <c r="A466" s="144" t="n"/>
    </row>
    <row r="467" ht="12.75" customHeight="1" s="192">
      <c r="A467" s="144" t="n"/>
    </row>
    <row r="468" ht="12.75" customHeight="1" s="192">
      <c r="A468" s="144" t="n"/>
    </row>
    <row r="469" ht="12.75" customHeight="1" s="192">
      <c r="A469" s="144" t="n"/>
    </row>
    <row r="470" ht="12.75" customHeight="1" s="192">
      <c r="A470" s="144" t="n"/>
    </row>
    <row r="471" ht="12.75" customHeight="1" s="192">
      <c r="A471" s="144" t="n"/>
    </row>
    <row r="472" ht="12.75" customHeight="1" s="192">
      <c r="A472" s="144" t="n"/>
    </row>
    <row r="473" ht="12.75" customHeight="1" s="192">
      <c r="A473" s="144" t="n"/>
    </row>
    <row r="474" ht="12.75" customHeight="1" s="192">
      <c r="A474" s="144" t="n"/>
    </row>
    <row r="475" ht="12.75" customHeight="1" s="192">
      <c r="A475" s="144" t="n"/>
    </row>
    <row r="476" ht="12.75" customHeight="1" s="192">
      <c r="A476" s="144" t="n"/>
    </row>
    <row r="477" ht="12.75" customHeight="1" s="192">
      <c r="A477" s="144" t="n"/>
    </row>
    <row r="478" ht="12.75" customHeight="1" s="192">
      <c r="A478" s="144" t="n"/>
    </row>
    <row r="479" ht="12.75" customHeight="1" s="192">
      <c r="A479" s="144" t="n"/>
    </row>
    <row r="480" ht="12.75" customHeight="1" s="192">
      <c r="A480" s="144" t="n"/>
    </row>
    <row r="481" ht="12.75" customHeight="1" s="192">
      <c r="A481" s="144" t="n"/>
    </row>
    <row r="482" ht="12.75" customHeight="1" s="192">
      <c r="A482" s="144" t="n"/>
    </row>
    <row r="483" ht="12.75" customHeight="1" s="192">
      <c r="A483" s="144" t="n"/>
    </row>
    <row r="484" ht="12.75" customHeight="1" s="192">
      <c r="A484" s="144" t="n"/>
    </row>
    <row r="485" ht="12.75" customHeight="1" s="192">
      <c r="A485" s="144" t="n"/>
    </row>
    <row r="486" ht="12.75" customHeight="1" s="192">
      <c r="A486" s="144" t="n"/>
    </row>
    <row r="487" ht="12.75" customHeight="1" s="192">
      <c r="A487" s="144" t="n"/>
    </row>
    <row r="488" ht="12.75" customHeight="1" s="192">
      <c r="A488" s="144" t="n"/>
    </row>
    <row r="489" ht="12.75" customHeight="1" s="192">
      <c r="A489" s="144" t="n"/>
    </row>
    <row r="490" ht="12.75" customHeight="1" s="192">
      <c r="A490" s="144" t="n"/>
    </row>
    <row r="491" ht="12.75" customHeight="1" s="192">
      <c r="A491" s="144" t="n"/>
    </row>
    <row r="492" ht="12.75" customHeight="1" s="192">
      <c r="A492" s="144" t="n"/>
    </row>
    <row r="493" ht="12.75" customHeight="1" s="192">
      <c r="A493" s="144" t="n"/>
    </row>
    <row r="494" ht="12.75" customHeight="1" s="192">
      <c r="A494" s="144" t="n"/>
    </row>
    <row r="495" ht="12.75" customHeight="1" s="192">
      <c r="A495" s="144" t="n"/>
    </row>
    <row r="496" ht="12.75" customHeight="1" s="192">
      <c r="A496" s="144" t="n"/>
    </row>
    <row r="497" ht="12.75" customHeight="1" s="192">
      <c r="A497" s="144" t="n"/>
    </row>
    <row r="498" ht="12.75" customHeight="1" s="192">
      <c r="A498" s="144" t="n"/>
    </row>
    <row r="499" ht="12.75" customHeight="1" s="192">
      <c r="A499" s="144" t="n"/>
    </row>
    <row r="500" ht="12.75" customHeight="1" s="192">
      <c r="A500" s="144" t="n"/>
    </row>
    <row r="501" ht="12.75" customHeight="1" s="192">
      <c r="A501" s="144" t="n"/>
    </row>
    <row r="502" ht="12.75" customHeight="1" s="192">
      <c r="A502" s="144" t="n"/>
    </row>
    <row r="503" ht="12.75" customHeight="1" s="192">
      <c r="A503" s="144" t="n"/>
    </row>
    <row r="504" ht="12.75" customHeight="1" s="192">
      <c r="A504" s="144" t="n"/>
    </row>
    <row r="505" ht="12.75" customHeight="1" s="192">
      <c r="A505" s="144" t="n"/>
    </row>
    <row r="506" ht="12.75" customHeight="1" s="192">
      <c r="A506" s="144" t="n"/>
    </row>
    <row r="507" ht="12.75" customHeight="1" s="192">
      <c r="A507" s="144" t="n"/>
    </row>
    <row r="508" ht="12.75" customHeight="1" s="192">
      <c r="A508" s="144" t="n"/>
    </row>
    <row r="509" ht="12.75" customHeight="1" s="192">
      <c r="A509" s="144" t="n"/>
    </row>
    <row r="510" ht="12.75" customHeight="1" s="192">
      <c r="A510" s="144" t="n"/>
    </row>
    <row r="511" ht="12.75" customHeight="1" s="192">
      <c r="A511" s="144" t="n"/>
    </row>
    <row r="512" ht="12.75" customHeight="1" s="192">
      <c r="A512" s="144" t="n"/>
    </row>
    <row r="513" ht="12.75" customHeight="1" s="192">
      <c r="A513" s="144" t="n"/>
    </row>
    <row r="514" ht="12.75" customHeight="1" s="192">
      <c r="A514" s="144" t="n"/>
    </row>
    <row r="515" ht="12.75" customHeight="1" s="192">
      <c r="A515" s="144" t="n"/>
    </row>
    <row r="516" ht="12.75" customHeight="1" s="192">
      <c r="A516" s="144" t="n"/>
    </row>
    <row r="517" ht="12.75" customHeight="1" s="192">
      <c r="A517" s="144" t="n"/>
    </row>
    <row r="518" ht="12.75" customHeight="1" s="192">
      <c r="A518" s="144" t="n"/>
    </row>
    <row r="519" ht="12.75" customHeight="1" s="192">
      <c r="A519" s="144" t="n"/>
    </row>
    <row r="520" ht="12.75" customHeight="1" s="192">
      <c r="A520" s="144" t="n"/>
    </row>
    <row r="521" ht="12.75" customHeight="1" s="192">
      <c r="A521" s="144" t="n"/>
    </row>
    <row r="522" ht="12.75" customHeight="1" s="192">
      <c r="A522" s="144" t="n"/>
    </row>
    <row r="523" ht="12.75" customHeight="1" s="192">
      <c r="A523" s="144" t="n"/>
    </row>
    <row r="524" ht="12.75" customHeight="1" s="192">
      <c r="A524" s="144" t="n"/>
    </row>
    <row r="525" ht="12.75" customHeight="1" s="192">
      <c r="A525" s="144" t="n"/>
    </row>
    <row r="526" ht="12.75" customHeight="1" s="192">
      <c r="A526" s="144" t="n"/>
    </row>
    <row r="527" ht="12.75" customHeight="1" s="192">
      <c r="A527" s="144" t="n"/>
    </row>
    <row r="528" ht="12.75" customHeight="1" s="192">
      <c r="A528" s="144" t="n"/>
    </row>
    <row r="529" ht="12.75" customHeight="1" s="192">
      <c r="A529" s="144" t="n"/>
    </row>
    <row r="530" ht="12.75" customHeight="1" s="192">
      <c r="A530" s="144" t="n"/>
    </row>
    <row r="531" ht="12.75" customHeight="1" s="192">
      <c r="A531" s="144" t="n"/>
    </row>
    <row r="532" ht="12.75" customHeight="1" s="192">
      <c r="A532" s="144" t="n"/>
    </row>
    <row r="533" ht="12.75" customHeight="1" s="192">
      <c r="A533" s="144" t="n"/>
    </row>
    <row r="534" ht="12.75" customHeight="1" s="192">
      <c r="A534" s="144" t="n"/>
    </row>
    <row r="535" ht="12.75" customHeight="1" s="192">
      <c r="A535" s="144" t="n"/>
    </row>
    <row r="536" ht="12.75" customHeight="1" s="192">
      <c r="A536" s="144" t="n"/>
    </row>
    <row r="537" ht="12.75" customHeight="1" s="192">
      <c r="A537" s="144" t="n"/>
    </row>
    <row r="538" ht="12.75" customHeight="1" s="192">
      <c r="A538" s="144" t="n"/>
    </row>
    <row r="539" ht="12.75" customHeight="1" s="192">
      <c r="A539" s="144" t="n"/>
    </row>
    <row r="540" ht="12.75" customHeight="1" s="192">
      <c r="A540" s="144" t="n"/>
    </row>
    <row r="541" ht="12.75" customHeight="1" s="192">
      <c r="A541" s="144" t="n"/>
    </row>
    <row r="542" ht="12.75" customHeight="1" s="192">
      <c r="A542" s="144" t="n"/>
    </row>
    <row r="543" ht="12.75" customHeight="1" s="192">
      <c r="A543" s="144" t="n"/>
    </row>
    <row r="544" ht="12.75" customHeight="1" s="192">
      <c r="A544" s="144" t="n"/>
    </row>
    <row r="545" ht="12.75" customHeight="1" s="192">
      <c r="A545" s="144" t="n"/>
    </row>
    <row r="546" ht="12.75" customHeight="1" s="192">
      <c r="A546" s="144" t="n"/>
    </row>
    <row r="547" ht="12.75" customHeight="1" s="192">
      <c r="A547" s="144" t="n"/>
    </row>
    <row r="548" ht="12.75" customHeight="1" s="192">
      <c r="A548" s="144" t="n"/>
    </row>
    <row r="549" ht="12.75" customHeight="1" s="192">
      <c r="A549" s="144" t="n"/>
    </row>
    <row r="550" ht="12.75" customHeight="1" s="192">
      <c r="A550" s="144" t="n"/>
    </row>
    <row r="551" ht="12.75" customHeight="1" s="192">
      <c r="A551" s="144" t="n"/>
    </row>
    <row r="552" ht="12.75" customHeight="1" s="192">
      <c r="A552" s="144" t="n"/>
    </row>
    <row r="553" ht="12.75" customHeight="1" s="192">
      <c r="A553" s="144" t="n"/>
    </row>
    <row r="554" ht="12.75" customHeight="1" s="192">
      <c r="A554" s="144" t="n"/>
    </row>
    <row r="555" ht="12.75" customHeight="1" s="192">
      <c r="A555" s="144" t="n"/>
    </row>
    <row r="556" ht="12.75" customHeight="1" s="192">
      <c r="A556" s="144" t="n"/>
    </row>
    <row r="557" ht="12.75" customHeight="1" s="192">
      <c r="A557" s="144" t="n"/>
    </row>
    <row r="558" ht="12.75" customHeight="1" s="192">
      <c r="A558" s="144" t="n"/>
    </row>
    <row r="559" ht="12.75" customHeight="1" s="192">
      <c r="A559" s="144" t="n"/>
    </row>
    <row r="560" ht="12.75" customHeight="1" s="192">
      <c r="A560" s="144" t="n"/>
    </row>
    <row r="561" ht="12.75" customHeight="1" s="192">
      <c r="A561" s="144" t="n"/>
    </row>
    <row r="562" ht="12.75" customHeight="1" s="192">
      <c r="A562" s="144" t="n"/>
    </row>
    <row r="563" ht="12.75" customHeight="1" s="192">
      <c r="A563" s="144" t="n"/>
    </row>
    <row r="564" ht="15.75" customHeight="1" s="192">
      <c r="A564" s="144" t="n"/>
    </row>
    <row r="565" ht="15.75" customHeight="1" s="192">
      <c r="A565" s="144" t="n"/>
    </row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2" min="1" max="6"/>
  </cols>
  <sheetData>
    <row r="1" ht="12" customHeight="1" s="192"/>
    <row r="2" ht="12" customHeight="1" s="192"/>
    <row r="3" ht="12" customHeight="1" s="192"/>
    <row r="4" ht="12" customHeight="1" s="192"/>
    <row r="5" ht="12" customHeight="1" s="192"/>
    <row r="6" ht="12" customHeight="1" s="192"/>
    <row r="7" ht="12" customHeight="1" s="192"/>
    <row r="8" ht="12" customHeight="1" s="192"/>
    <row r="9" ht="12" customHeight="1" s="192"/>
    <row r="10" ht="12" customHeight="1" s="192"/>
    <row r="11" ht="12" customHeight="1" s="192"/>
    <row r="12" ht="12" customHeight="1" s="192"/>
    <row r="13" ht="12" customHeight="1" s="192"/>
    <row r="14" ht="12" customHeight="1" s="192"/>
    <row r="15" ht="12" customHeight="1" s="192"/>
    <row r="16" ht="12" customHeight="1" s="192"/>
    <row r="17" ht="12" customHeight="1" s="192"/>
    <row r="18" ht="12" customHeight="1" s="192"/>
    <row r="19" ht="12" customHeight="1" s="192"/>
    <row r="20" ht="12" customHeight="1" s="192"/>
    <row r="21" ht="12" customHeight="1" s="192"/>
    <row r="22" ht="12" customHeight="1" s="192"/>
    <row r="23" ht="12" customHeight="1" s="192"/>
    <row r="24" ht="12" customHeight="1" s="192"/>
    <row r="25" ht="12" customHeight="1" s="192"/>
    <row r="26" ht="12" customHeight="1" s="192"/>
    <row r="27" ht="12" customHeight="1" s="192"/>
    <row r="28" ht="12" customHeight="1" s="192"/>
    <row r="29" ht="12" customHeight="1" s="192"/>
    <row r="30" ht="12" customHeight="1" s="192"/>
    <row r="31" ht="12" customHeight="1" s="192"/>
    <row r="32" ht="12" customHeight="1" s="192"/>
    <row r="33" ht="12" customHeight="1" s="192"/>
    <row r="34" ht="12" customHeight="1" s="192"/>
    <row r="35" ht="12" customHeight="1" s="192"/>
    <row r="36" ht="12" customHeight="1" s="192"/>
    <row r="37" ht="12" customHeight="1" s="192"/>
    <row r="38" ht="12" customHeight="1" s="192"/>
    <row r="39" ht="12" customHeight="1" s="192"/>
    <row r="40" ht="12" customHeight="1" s="192"/>
    <row r="41" ht="12" customHeight="1" s="192"/>
    <row r="42" ht="12" customHeight="1" s="192"/>
    <row r="43" ht="12" customHeight="1" s="192"/>
    <row r="44" ht="12" customHeight="1" s="192"/>
    <row r="45" ht="12" customHeight="1" s="192"/>
    <row r="46" ht="12" customHeight="1" s="192"/>
    <row r="47" ht="12" customHeight="1" s="192"/>
    <row r="48" ht="12" customHeight="1" s="192"/>
    <row r="49" ht="12" customHeight="1" s="192"/>
    <row r="50" ht="12" customHeight="1" s="192"/>
    <row r="51" ht="12" customHeight="1" s="192"/>
    <row r="52" ht="12" customHeight="1" s="192"/>
    <row r="53" ht="12" customHeight="1" s="192"/>
    <row r="54" ht="12" customHeight="1" s="192"/>
    <row r="55" ht="12" customHeight="1" s="192"/>
    <row r="56" ht="12" customHeight="1" s="192"/>
    <row r="57" ht="12" customHeight="1" s="192"/>
    <row r="58" ht="12" customHeight="1" s="192"/>
    <row r="59" ht="12" customHeight="1" s="192"/>
    <row r="60" ht="12" customHeight="1" s="192"/>
    <row r="61" ht="12" customHeight="1" s="192"/>
    <row r="62" ht="12" customHeight="1" s="192"/>
    <row r="63" ht="12" customHeight="1" s="192"/>
    <row r="64" ht="12" customHeight="1" s="192"/>
    <row r="65" ht="12" customHeight="1" s="192"/>
    <row r="66" ht="12" customHeight="1" s="192"/>
    <row r="67" ht="12" customHeight="1" s="192"/>
    <row r="68" ht="12" customHeight="1" s="192"/>
    <row r="69" ht="12" customHeight="1" s="192"/>
    <row r="70" ht="12" customHeight="1" s="192"/>
    <row r="71" ht="12" customHeight="1" s="192"/>
    <row r="72" ht="12" customHeight="1" s="192"/>
    <row r="73" ht="12" customHeight="1" s="192"/>
    <row r="74" ht="12" customHeight="1" s="192"/>
    <row r="75" ht="12" customHeight="1" s="192"/>
    <row r="76" ht="12" customHeight="1" s="192"/>
    <row r="77" ht="12" customHeight="1" s="192"/>
    <row r="78" ht="12" customHeight="1" s="192"/>
    <row r="79" ht="12" customHeight="1" s="192"/>
    <row r="80" ht="12" customHeight="1" s="192"/>
    <row r="81" ht="12" customHeight="1" s="192"/>
    <row r="82" ht="12" customHeight="1" s="192"/>
    <row r="83" ht="12" customHeight="1" s="192"/>
    <row r="84" ht="12" customHeight="1" s="192"/>
    <row r="85" ht="12" customHeight="1" s="192"/>
    <row r="86" ht="12" customHeight="1" s="192"/>
    <row r="87" ht="12" customHeight="1" s="192"/>
    <row r="88" ht="12" customHeight="1" s="192"/>
    <row r="89" ht="12" customHeight="1" s="192"/>
    <row r="90" ht="12" customHeight="1" s="192"/>
    <row r="91" ht="12" customHeight="1" s="192"/>
    <row r="92" ht="12" customHeight="1" s="192"/>
    <row r="93" ht="12" customHeight="1" s="192"/>
    <row r="94" ht="12" customHeight="1" s="192"/>
    <row r="95" ht="12" customHeight="1" s="192"/>
    <row r="96" ht="12" customHeight="1" s="192"/>
    <row r="97" ht="12" customHeight="1" s="192"/>
    <row r="98" ht="12" customHeight="1" s="192"/>
    <row r="99" ht="12" customHeight="1" s="192"/>
    <row r="100" ht="12" customHeight="1" s="192"/>
    <row r="101" ht="12" customHeight="1" s="192"/>
    <row r="102" ht="12" customHeight="1" s="192"/>
    <row r="103" ht="12" customHeight="1" s="192"/>
    <row r="104" ht="12" customHeight="1" s="192"/>
    <row r="105" ht="12" customHeight="1" s="192"/>
    <row r="106" ht="12" customHeight="1" s="192"/>
    <row r="107" ht="12" customHeight="1" s="192"/>
    <row r="108" ht="12" customHeight="1" s="192"/>
    <row r="109" ht="12" customHeight="1" s="192"/>
    <row r="110" ht="12" customHeight="1" s="192"/>
    <row r="111" ht="12" customHeight="1" s="192"/>
    <row r="112" ht="12" customHeight="1" s="192"/>
    <row r="113" ht="12" customHeight="1" s="192"/>
    <row r="114" ht="12" customHeight="1" s="192"/>
    <row r="115" ht="12" customHeight="1" s="192"/>
    <row r="116" ht="12" customHeight="1" s="192"/>
    <row r="117" ht="12" customHeight="1" s="192"/>
    <row r="118" ht="12" customHeight="1" s="192"/>
    <row r="119" ht="12" customHeight="1" s="192"/>
    <row r="120" ht="12" customHeight="1" s="192"/>
    <row r="121" ht="12" customHeight="1" s="192"/>
    <row r="122" ht="12" customHeight="1" s="192"/>
    <row r="123" ht="12" customHeight="1" s="192"/>
    <row r="124" ht="12" customHeight="1" s="192"/>
    <row r="125" ht="12" customHeight="1" s="192"/>
    <row r="126" ht="12" customHeight="1" s="192"/>
    <row r="127" ht="12" customHeight="1" s="192"/>
    <row r="128" ht="12" customHeight="1" s="192"/>
    <row r="129" ht="12" customHeight="1" s="192"/>
    <row r="130" ht="12" customHeight="1" s="192"/>
    <row r="131" ht="12" customHeight="1" s="192"/>
    <row r="132" ht="12" customHeight="1" s="192"/>
    <row r="133" ht="12" customHeight="1" s="192"/>
    <row r="134" ht="12" customHeight="1" s="192"/>
    <row r="135" ht="12" customHeight="1" s="192"/>
    <row r="136" ht="12" customHeight="1" s="192"/>
    <row r="137" ht="12" customHeight="1" s="192"/>
    <row r="138" ht="12" customHeight="1" s="192"/>
    <row r="139" ht="12" customHeight="1" s="192"/>
    <row r="140" ht="12" customHeight="1" s="192"/>
    <row r="141" ht="12" customHeight="1" s="192"/>
    <row r="142" ht="12" customHeight="1" s="192"/>
    <row r="143" ht="12" customHeight="1" s="192"/>
    <row r="144" ht="12" customHeight="1" s="192"/>
    <row r="145" ht="12" customHeight="1" s="192"/>
    <row r="146" ht="12" customHeight="1" s="192"/>
    <row r="147" ht="12" customHeight="1" s="192"/>
    <row r="148" ht="12" customHeight="1" s="192"/>
    <row r="149" ht="12" customHeight="1" s="192"/>
    <row r="150" ht="12" customHeight="1" s="192"/>
    <row r="151" ht="12" customHeight="1" s="192"/>
    <row r="152" ht="12" customHeight="1" s="192"/>
    <row r="153" ht="12" customHeight="1" s="192"/>
    <row r="154" ht="12" customHeight="1" s="192"/>
    <row r="155" ht="12" customHeight="1" s="192"/>
    <row r="156" ht="12" customHeight="1" s="192"/>
    <row r="157" ht="12" customHeight="1" s="192"/>
    <row r="158" ht="12" customHeight="1" s="192"/>
    <row r="159" ht="12" customHeight="1" s="192"/>
    <row r="160" ht="12" customHeight="1" s="192"/>
    <row r="161" ht="12" customHeight="1" s="192"/>
    <row r="162" ht="12" customHeight="1" s="192"/>
    <row r="163" ht="12" customHeight="1" s="192"/>
    <row r="164" ht="12" customHeight="1" s="192"/>
    <row r="165" ht="12" customHeight="1" s="192"/>
    <row r="166" ht="12" customHeight="1" s="192"/>
    <row r="167" ht="12" customHeight="1" s="192"/>
    <row r="168" ht="12" customHeight="1" s="192"/>
    <row r="169" ht="12" customHeight="1" s="192"/>
    <row r="170" ht="12" customHeight="1" s="192"/>
    <row r="171" ht="12" customHeight="1" s="192"/>
    <row r="172" ht="12" customHeight="1" s="192"/>
    <row r="173" ht="12" customHeight="1" s="192"/>
    <row r="174" ht="12" customHeight="1" s="192"/>
    <row r="175" ht="12" customHeight="1" s="192"/>
    <row r="176" ht="12" customHeight="1" s="192"/>
    <row r="177" ht="12" customHeight="1" s="192"/>
    <row r="178" ht="12" customHeight="1" s="192"/>
    <row r="179" ht="12" customHeight="1" s="192"/>
    <row r="180" ht="12" customHeight="1" s="192"/>
    <row r="181" ht="12" customHeight="1" s="192"/>
    <row r="182" ht="12" customHeight="1" s="192"/>
    <row r="183" ht="12" customHeight="1" s="192"/>
    <row r="184" ht="12" customHeight="1" s="192"/>
    <row r="185" ht="12" customHeight="1" s="192"/>
    <row r="186" ht="12" customHeight="1" s="192"/>
    <row r="187" ht="12" customHeight="1" s="192"/>
    <row r="188" ht="12" customHeight="1" s="192"/>
    <row r="189" ht="12" customHeight="1" s="192"/>
    <row r="190" ht="12" customHeight="1" s="192"/>
    <row r="191" ht="12" customHeight="1" s="192"/>
    <row r="192" ht="12" customHeight="1" s="192"/>
    <row r="193" ht="12" customHeight="1" s="192"/>
    <row r="194" ht="12" customHeight="1" s="192"/>
    <row r="195" ht="12" customHeight="1" s="192"/>
    <row r="196" ht="12" customHeight="1" s="192"/>
    <row r="197" ht="12" customHeight="1" s="192"/>
    <row r="198" ht="12" customHeight="1" s="192"/>
    <row r="199" ht="12" customHeight="1" s="192"/>
    <row r="200" ht="12" customHeight="1" s="192"/>
    <row r="201" ht="12" customHeight="1" s="192"/>
    <row r="202" ht="12" customHeight="1" s="192"/>
    <row r="203" ht="12" customHeight="1" s="192"/>
    <row r="204" ht="12" customHeight="1" s="192"/>
    <row r="205" ht="12" customHeight="1" s="192"/>
    <row r="206" ht="12" customHeight="1" s="192"/>
    <row r="207" ht="12" customHeight="1" s="192"/>
    <row r="208" ht="12" customHeight="1" s="192"/>
    <row r="209" ht="12" customHeight="1" s="192"/>
    <row r="210" ht="12" customHeight="1" s="192"/>
    <row r="211" ht="12" customHeight="1" s="192"/>
    <row r="212" ht="12" customHeight="1" s="192"/>
    <row r="213" ht="12" customHeight="1" s="192"/>
    <row r="214" ht="12" customHeight="1" s="192"/>
    <row r="215" ht="12" customHeight="1" s="192"/>
    <row r="216" ht="12" customHeight="1" s="192"/>
    <row r="217" ht="12" customHeight="1" s="192"/>
    <row r="218" ht="12" customHeight="1" s="192"/>
    <row r="219" ht="12" customHeight="1" s="192"/>
    <row r="220" ht="12" customHeight="1" s="192"/>
    <row r="221" ht="15.75" customHeight="1" s="192"/>
    <row r="222" ht="15.75" customHeight="1" s="192"/>
    <row r="223" ht="15.75" customHeight="1" s="192"/>
    <row r="224" ht="15.75" customHeight="1" s="192"/>
    <row r="225" ht="15.75" customHeight="1" s="192"/>
    <row r="226" ht="15.75" customHeight="1" s="192"/>
    <row r="227" ht="15.75" customHeight="1" s="192"/>
    <row r="228" ht="15.75" customHeight="1" s="192"/>
    <row r="229" ht="15.75" customHeight="1" s="192"/>
    <row r="230" ht="15.75" customHeight="1" s="192"/>
    <row r="231" ht="15.75" customHeight="1" s="192"/>
    <row r="232" ht="15.75" customHeight="1" s="192"/>
    <row r="233" ht="15.75" customHeight="1" s="192"/>
    <row r="234" ht="15.75" customHeight="1" s="192"/>
    <row r="235" ht="15.75" customHeight="1" s="192"/>
    <row r="236" ht="15.75" customHeight="1" s="192"/>
    <row r="237" ht="15.75" customHeight="1" s="192"/>
    <row r="238" ht="15.75" customHeight="1" s="192"/>
    <row r="239" ht="15.75" customHeight="1" s="192"/>
    <row r="240" ht="15.75" customHeight="1" s="192"/>
    <row r="241" ht="15.75" customHeight="1" s="192"/>
    <row r="242" ht="15.75" customHeight="1" s="192"/>
    <row r="243" ht="15.75" customHeight="1" s="192"/>
    <row r="244" ht="15.75" customHeight="1" s="192"/>
    <row r="245" ht="15.75" customHeight="1" s="192"/>
    <row r="246" ht="15.75" customHeight="1" s="192"/>
    <row r="247" ht="15.75" customHeight="1" s="192"/>
    <row r="248" ht="15.75" customHeight="1" s="192"/>
    <row r="249" ht="15.75" customHeight="1" s="192"/>
    <row r="250" ht="15.75" customHeight="1" s="192"/>
    <row r="251" ht="15.75" customHeight="1" s="192"/>
    <row r="252" ht="15.75" customHeight="1" s="192"/>
    <row r="253" ht="15.75" customHeight="1" s="192"/>
    <row r="254" ht="15.75" customHeight="1" s="192"/>
    <row r="255" ht="15.75" customHeight="1" s="192"/>
    <row r="256" ht="15.75" customHeight="1" s="192"/>
    <row r="257" ht="15.75" customHeight="1" s="192"/>
    <row r="258" ht="15.75" customHeight="1" s="192"/>
    <row r="259" ht="15.75" customHeight="1" s="192"/>
    <row r="260" ht="15.75" customHeight="1" s="192"/>
    <row r="261" ht="15.75" customHeight="1" s="192"/>
    <row r="262" ht="15.75" customHeight="1" s="192"/>
    <row r="263" ht="15.75" customHeight="1" s="192"/>
    <row r="264" ht="15.75" customHeight="1" s="192"/>
    <row r="265" ht="15.75" customHeight="1" s="192"/>
    <row r="266" ht="15.75" customHeight="1" s="192"/>
    <row r="267" ht="15.75" customHeight="1" s="192"/>
    <row r="268" ht="15.75" customHeight="1" s="192"/>
    <row r="269" ht="15.75" customHeight="1" s="192"/>
    <row r="270" ht="15.75" customHeight="1" s="192"/>
    <row r="271" ht="15.75" customHeight="1" s="192"/>
    <row r="272" ht="15.75" customHeight="1" s="192"/>
    <row r="273" ht="15.75" customHeight="1" s="192"/>
    <row r="274" ht="15.75" customHeight="1" s="192"/>
    <row r="275" ht="15.75" customHeight="1" s="192"/>
    <row r="276" ht="15.75" customHeight="1" s="192"/>
    <row r="277" ht="15.75" customHeight="1" s="192"/>
    <row r="278" ht="15.75" customHeight="1" s="192"/>
    <row r="279" ht="15.75" customHeight="1" s="192"/>
    <row r="280" ht="15.75" customHeight="1" s="192"/>
    <row r="281" ht="15.75" customHeight="1" s="192"/>
    <row r="282" ht="15.75" customHeight="1" s="192"/>
    <row r="283" ht="15.75" customHeight="1" s="192"/>
    <row r="284" ht="15.75" customHeight="1" s="192"/>
    <row r="285" ht="15.75" customHeight="1" s="192"/>
    <row r="286" ht="15.75" customHeight="1" s="192"/>
    <row r="287" ht="15.75" customHeight="1" s="192"/>
    <row r="288" ht="15.75" customHeight="1" s="192"/>
    <row r="289" ht="15.75" customHeight="1" s="192"/>
    <row r="290" ht="15.75" customHeight="1" s="192"/>
    <row r="291" ht="15.75" customHeight="1" s="192"/>
    <row r="292" ht="15.75" customHeight="1" s="192"/>
    <row r="293" ht="15.75" customHeight="1" s="192"/>
    <row r="294" ht="15.75" customHeight="1" s="192"/>
    <row r="295" ht="15.75" customHeight="1" s="192"/>
    <row r="296" ht="15.75" customHeight="1" s="192"/>
    <row r="297" ht="15.75" customHeight="1" s="192"/>
    <row r="298" ht="15.75" customHeight="1" s="192"/>
    <row r="299" ht="15.75" customHeight="1" s="192"/>
    <row r="300" ht="15.75" customHeight="1" s="192"/>
    <row r="301" ht="15.75" customHeight="1" s="192"/>
    <row r="302" ht="15.75" customHeight="1" s="192"/>
    <row r="303" ht="15.75" customHeight="1" s="192"/>
    <row r="304" ht="15.75" customHeight="1" s="192"/>
    <row r="305" ht="15.75" customHeight="1" s="192"/>
    <row r="306" ht="15.75" customHeight="1" s="192"/>
    <row r="307" ht="15.75" customHeight="1" s="192"/>
    <row r="308" ht="15.75" customHeight="1" s="192"/>
    <row r="309" ht="15.75" customHeight="1" s="192"/>
    <row r="310" ht="15.75" customHeight="1" s="192"/>
    <row r="311" ht="15.75" customHeight="1" s="192"/>
    <row r="312" ht="15.75" customHeight="1" s="192"/>
    <row r="313" ht="15.75" customHeight="1" s="192"/>
    <row r="314" ht="15.75" customHeight="1" s="192"/>
    <row r="315" ht="15.75" customHeight="1" s="192"/>
    <row r="316" ht="15.75" customHeight="1" s="192"/>
    <row r="317" ht="15.75" customHeight="1" s="192"/>
    <row r="318" ht="15.75" customHeight="1" s="192"/>
    <row r="319" ht="15.75" customHeight="1" s="192"/>
    <row r="320" ht="15.75" customHeight="1" s="192"/>
    <row r="321" ht="15.75" customHeight="1" s="192"/>
    <row r="322" ht="15.75" customHeight="1" s="192"/>
    <row r="323" ht="15.75" customHeight="1" s="192"/>
    <row r="324" ht="15.75" customHeight="1" s="192"/>
    <row r="325" ht="15.75" customHeight="1" s="192"/>
    <row r="326" ht="15.75" customHeight="1" s="192"/>
    <row r="327" ht="15.75" customHeight="1" s="192"/>
    <row r="328" ht="15.75" customHeight="1" s="192"/>
    <row r="329" ht="15.75" customHeight="1" s="192"/>
    <row r="330" ht="15.75" customHeight="1" s="192"/>
    <row r="331" ht="15.75" customHeight="1" s="192"/>
    <row r="332" ht="15.75" customHeight="1" s="192"/>
    <row r="333" ht="15.75" customHeight="1" s="192"/>
    <row r="334" ht="15.75" customHeight="1" s="192"/>
    <row r="335" ht="15.75" customHeight="1" s="192"/>
    <row r="336" ht="15.75" customHeight="1" s="192"/>
    <row r="337" ht="15.75" customHeight="1" s="192"/>
    <row r="338" ht="15.75" customHeight="1" s="192"/>
    <row r="339" ht="15.75" customHeight="1" s="192"/>
    <row r="340" ht="15.75" customHeight="1" s="192"/>
    <row r="341" ht="15.75" customHeight="1" s="192"/>
    <row r="342" ht="15.75" customHeight="1" s="192"/>
    <row r="343" ht="15.75" customHeight="1" s="192"/>
    <row r="344" ht="15.75" customHeight="1" s="192"/>
    <row r="345" ht="15.75" customHeight="1" s="192"/>
    <row r="346" ht="15.75" customHeight="1" s="192"/>
    <row r="347" ht="15.75" customHeight="1" s="192"/>
    <row r="348" ht="15.75" customHeight="1" s="192"/>
    <row r="349" ht="15.75" customHeight="1" s="192"/>
    <row r="350" ht="15.75" customHeight="1" s="192"/>
    <row r="351" ht="15.75" customHeight="1" s="192"/>
    <row r="352" ht="15.75" customHeight="1" s="192"/>
    <row r="353" ht="15.75" customHeight="1" s="192"/>
    <row r="354" ht="15.75" customHeight="1" s="192"/>
    <row r="355" ht="15.75" customHeight="1" s="192"/>
    <row r="356" ht="15.75" customHeight="1" s="192"/>
    <row r="357" ht="15.75" customHeight="1" s="192"/>
    <row r="358" ht="15.75" customHeight="1" s="192"/>
    <row r="359" ht="15.75" customHeight="1" s="192"/>
    <row r="360" ht="15.75" customHeight="1" s="192"/>
    <row r="361" ht="15.75" customHeight="1" s="192"/>
    <row r="362" ht="15.75" customHeight="1" s="192"/>
    <row r="363" ht="15.75" customHeight="1" s="192"/>
    <row r="364" ht="15.75" customHeight="1" s="192"/>
    <row r="365" ht="15.75" customHeight="1" s="192"/>
    <row r="366" ht="15.75" customHeight="1" s="192"/>
    <row r="367" ht="15.75" customHeight="1" s="192"/>
    <row r="368" ht="15.75" customHeight="1" s="192"/>
    <row r="369" ht="15.75" customHeight="1" s="192"/>
    <row r="370" ht="15.75" customHeight="1" s="192"/>
    <row r="371" ht="15.75" customHeight="1" s="192"/>
    <row r="372" ht="15.75" customHeight="1" s="192"/>
    <row r="373" ht="15.75" customHeight="1" s="192"/>
    <row r="374" ht="15.75" customHeight="1" s="192"/>
    <row r="375" ht="15.75" customHeight="1" s="192"/>
    <row r="376" ht="15.75" customHeight="1" s="192"/>
    <row r="377" ht="15.75" customHeight="1" s="192"/>
    <row r="378" ht="15.75" customHeight="1" s="192"/>
    <row r="379" ht="15.75" customHeight="1" s="192"/>
    <row r="380" ht="15.75" customHeight="1" s="192"/>
    <row r="381" ht="15.75" customHeight="1" s="192"/>
    <row r="382" ht="15.75" customHeight="1" s="192"/>
    <row r="383" ht="15.75" customHeight="1" s="192"/>
    <row r="384" ht="15.75" customHeight="1" s="192"/>
    <row r="385" ht="15.75" customHeight="1" s="192"/>
    <row r="386" ht="15.75" customHeight="1" s="192"/>
    <row r="387" ht="15.75" customHeight="1" s="192"/>
    <row r="388" ht="15.75" customHeight="1" s="192"/>
    <row r="389" ht="15.75" customHeight="1" s="192"/>
    <row r="390" ht="15.75" customHeight="1" s="192"/>
    <row r="391" ht="15.75" customHeight="1" s="192"/>
    <row r="392" ht="15.75" customHeight="1" s="192"/>
    <row r="393" ht="15.75" customHeight="1" s="192"/>
    <row r="394" ht="15.75" customHeight="1" s="192"/>
    <row r="395" ht="15.75" customHeight="1" s="192"/>
    <row r="396" ht="15.75" customHeight="1" s="192"/>
    <row r="397" ht="15.75" customHeight="1" s="192"/>
    <row r="398" ht="15.75" customHeight="1" s="192"/>
    <row r="399" ht="15.75" customHeight="1" s="192"/>
    <row r="400" ht="15.75" customHeight="1" s="192"/>
    <row r="401" ht="15.75" customHeight="1" s="192"/>
    <row r="402" ht="15.75" customHeight="1" s="192"/>
    <row r="403" ht="15.75" customHeight="1" s="192"/>
    <row r="404" ht="15.75" customHeight="1" s="192"/>
    <row r="405" ht="15.75" customHeight="1" s="192"/>
    <row r="406" ht="15.75" customHeight="1" s="192"/>
    <row r="407" ht="15.75" customHeight="1" s="192"/>
    <row r="408" ht="15.75" customHeight="1" s="192"/>
    <row r="409" ht="15.75" customHeight="1" s="192"/>
    <row r="410" ht="15.75" customHeight="1" s="192"/>
    <row r="411" ht="15.75" customHeight="1" s="192"/>
    <row r="412" ht="15.75" customHeight="1" s="192"/>
    <row r="413" ht="15.75" customHeight="1" s="192"/>
    <row r="414" ht="15.75" customHeight="1" s="192"/>
    <row r="415" ht="15.75" customHeight="1" s="192"/>
    <row r="416" ht="15.75" customHeight="1" s="192"/>
    <row r="417" ht="15.75" customHeight="1" s="192"/>
    <row r="418" ht="15.75" customHeight="1" s="192"/>
    <row r="419" ht="15.75" customHeight="1" s="192"/>
    <row r="420" ht="15.75" customHeight="1" s="192"/>
    <row r="421" ht="15.75" customHeight="1" s="192"/>
    <row r="422" ht="15.75" customHeight="1" s="192"/>
    <row r="423" ht="15.75" customHeight="1" s="192"/>
    <row r="424" ht="15.75" customHeight="1" s="192"/>
    <row r="425" ht="15.75" customHeight="1" s="192"/>
    <row r="426" ht="15.75" customHeight="1" s="192"/>
    <row r="427" ht="15.75" customHeight="1" s="192"/>
    <row r="428" ht="15.75" customHeight="1" s="192"/>
    <row r="429" ht="15.75" customHeight="1" s="192"/>
    <row r="430" ht="15.75" customHeight="1" s="192"/>
    <row r="431" ht="15.75" customHeight="1" s="192"/>
    <row r="432" ht="15.75" customHeight="1" s="192"/>
    <row r="433" ht="15.75" customHeight="1" s="192"/>
    <row r="434" ht="15.75" customHeight="1" s="192"/>
    <row r="435" ht="15.75" customHeight="1" s="192"/>
    <row r="436" ht="15.75" customHeight="1" s="192"/>
    <row r="437" ht="15.75" customHeight="1" s="192"/>
    <row r="438" ht="15.75" customHeight="1" s="192"/>
    <row r="439" ht="15.75" customHeight="1" s="192"/>
    <row r="440" ht="15.75" customHeight="1" s="192"/>
    <row r="441" ht="15.75" customHeight="1" s="192"/>
    <row r="442" ht="15.75" customHeight="1" s="192"/>
    <row r="443" ht="15.75" customHeight="1" s="192"/>
    <row r="444" ht="15.75" customHeight="1" s="192"/>
    <row r="445" ht="15.75" customHeight="1" s="192"/>
    <row r="446" ht="15.75" customHeight="1" s="192"/>
    <row r="447" ht="15.75" customHeight="1" s="192"/>
    <row r="448" ht="15.75" customHeight="1" s="192"/>
    <row r="449" ht="15.75" customHeight="1" s="192"/>
    <row r="450" ht="15.75" customHeight="1" s="192"/>
    <row r="451" ht="15.75" customHeight="1" s="192"/>
    <row r="452" ht="15.75" customHeight="1" s="192"/>
    <row r="453" ht="15.75" customHeight="1" s="192"/>
    <row r="454" ht="15.75" customHeight="1" s="192"/>
    <row r="455" ht="15.75" customHeight="1" s="192"/>
    <row r="456" ht="15.75" customHeight="1" s="192"/>
    <row r="457" ht="15.75" customHeight="1" s="192"/>
    <row r="458" ht="15.75" customHeight="1" s="192"/>
    <row r="459" ht="15.75" customHeight="1" s="192"/>
    <row r="460" ht="15.75" customHeight="1" s="192"/>
    <row r="461" ht="15.75" customHeight="1" s="192"/>
    <row r="462" ht="15.75" customHeight="1" s="192"/>
    <row r="463" ht="15.75" customHeight="1" s="192"/>
    <row r="464" ht="15.75" customHeight="1" s="192"/>
    <row r="465" ht="15.75" customHeight="1" s="192"/>
    <row r="466" ht="15.75" customHeight="1" s="192"/>
    <row r="467" ht="15.75" customHeight="1" s="192"/>
    <row r="468" ht="15.75" customHeight="1" s="192"/>
    <row r="469" ht="15.75" customHeight="1" s="192"/>
    <row r="470" ht="15.75" customHeight="1" s="192"/>
    <row r="471" ht="15.75" customHeight="1" s="192"/>
    <row r="472" ht="15.75" customHeight="1" s="192"/>
    <row r="473" ht="15.75" customHeight="1" s="192"/>
    <row r="474" ht="15.75" customHeight="1" s="192"/>
    <row r="475" ht="15.75" customHeight="1" s="192"/>
    <row r="476" ht="15.75" customHeight="1" s="192"/>
    <row r="477" ht="15.75" customHeight="1" s="192"/>
    <row r="478" ht="15.75" customHeight="1" s="192"/>
    <row r="479" ht="15.75" customHeight="1" s="192"/>
    <row r="480" ht="15.75" customHeight="1" s="192"/>
    <row r="481" ht="15.75" customHeight="1" s="192"/>
    <row r="482" ht="15.75" customHeight="1" s="192"/>
    <row r="483" ht="15.75" customHeight="1" s="192"/>
    <row r="484" ht="15.75" customHeight="1" s="192"/>
    <row r="485" ht="15.75" customHeight="1" s="192"/>
    <row r="486" ht="15.75" customHeight="1" s="192"/>
    <row r="487" ht="15.75" customHeight="1" s="192"/>
    <row r="488" ht="15.75" customHeight="1" s="192"/>
    <row r="489" ht="15.75" customHeight="1" s="192"/>
    <row r="490" ht="15.75" customHeight="1" s="192"/>
    <row r="491" ht="15.75" customHeight="1" s="192"/>
    <row r="492" ht="15.75" customHeight="1" s="192"/>
    <row r="493" ht="15.75" customHeight="1" s="192"/>
    <row r="494" ht="15.75" customHeight="1" s="192"/>
    <row r="495" ht="15.75" customHeight="1" s="192"/>
    <row r="496" ht="15.75" customHeight="1" s="192"/>
    <row r="497" ht="15.75" customHeight="1" s="192"/>
    <row r="498" ht="15.75" customHeight="1" s="192"/>
    <row r="499" ht="15.75" customHeight="1" s="192"/>
    <row r="500" ht="15.75" customHeight="1" s="192"/>
    <row r="501" ht="15.75" customHeight="1" s="192"/>
    <row r="502" ht="15.75" customHeight="1" s="192"/>
    <row r="503" ht="15.75" customHeight="1" s="192"/>
    <row r="504" ht="15.75" customHeight="1" s="192"/>
    <row r="505" ht="15.75" customHeight="1" s="192"/>
    <row r="506" ht="15.75" customHeight="1" s="192"/>
    <row r="507" ht="15.75" customHeight="1" s="192"/>
    <row r="508" ht="15.75" customHeight="1" s="192"/>
    <row r="509" ht="15.75" customHeight="1" s="192"/>
    <row r="510" ht="15.75" customHeight="1" s="192"/>
    <row r="511" ht="15.75" customHeight="1" s="192"/>
    <row r="512" ht="15.75" customHeight="1" s="192"/>
    <row r="513" ht="15.75" customHeight="1" s="192"/>
    <row r="514" ht="15.75" customHeight="1" s="192"/>
    <row r="515" ht="15.75" customHeight="1" s="192"/>
    <row r="516" ht="15.75" customHeight="1" s="192"/>
    <row r="517" ht="15.75" customHeight="1" s="192"/>
    <row r="518" ht="15.75" customHeight="1" s="192"/>
    <row r="519" ht="15.75" customHeight="1" s="192"/>
    <row r="520" ht="15.75" customHeight="1" s="192"/>
    <row r="521" ht="15.75" customHeight="1" s="192"/>
    <row r="522" ht="15.75" customHeight="1" s="192"/>
    <row r="523" ht="15.75" customHeight="1" s="192"/>
    <row r="524" ht="15.75" customHeight="1" s="192"/>
    <row r="525" ht="15.75" customHeight="1" s="192"/>
    <row r="526" ht="15.75" customHeight="1" s="192"/>
    <row r="527" ht="15.75" customHeight="1" s="192"/>
    <row r="528" ht="15.75" customHeight="1" s="192"/>
    <row r="529" ht="15.75" customHeight="1" s="192"/>
    <row r="530" ht="15.75" customHeight="1" s="192"/>
    <row r="531" ht="15.75" customHeight="1" s="192"/>
    <row r="532" ht="15.75" customHeight="1" s="192"/>
    <row r="533" ht="15.75" customHeight="1" s="192"/>
    <row r="534" ht="15.75" customHeight="1" s="192"/>
    <row r="535" ht="15.75" customHeight="1" s="192"/>
    <row r="536" ht="15.75" customHeight="1" s="192"/>
    <row r="537" ht="15.75" customHeight="1" s="192"/>
    <row r="538" ht="15.75" customHeight="1" s="192"/>
    <row r="539" ht="15.75" customHeight="1" s="192"/>
    <row r="540" ht="15.75" customHeight="1" s="192"/>
    <row r="541" ht="15.75" customHeight="1" s="192"/>
    <row r="542" ht="15.75" customHeight="1" s="192"/>
    <row r="543" ht="15.75" customHeight="1" s="192"/>
    <row r="544" ht="15.75" customHeight="1" s="192"/>
    <row r="545" ht="15.75" customHeight="1" s="192"/>
    <row r="546" ht="15.75" customHeight="1" s="192"/>
    <row r="547" ht="15.75" customHeight="1" s="192"/>
    <row r="548" ht="15.75" customHeight="1" s="192"/>
    <row r="549" ht="15.75" customHeight="1" s="192"/>
    <row r="550" ht="15.75" customHeight="1" s="192"/>
    <row r="551" ht="15.75" customHeight="1" s="192"/>
    <row r="552" ht="15.75" customHeight="1" s="192"/>
    <row r="553" ht="15.75" customHeight="1" s="192"/>
    <row r="554" ht="15.75" customHeight="1" s="192"/>
    <row r="555" ht="15.75" customHeight="1" s="192"/>
    <row r="556" ht="15.75" customHeight="1" s="192"/>
    <row r="557" ht="15.75" customHeight="1" s="192"/>
    <row r="558" ht="15.75" customHeight="1" s="192"/>
    <row r="559" ht="15.75" customHeight="1" s="192"/>
    <row r="560" ht="15.75" customHeight="1" s="192"/>
    <row r="561" ht="15.75" customHeight="1" s="192"/>
    <row r="562" ht="15.75" customHeight="1" s="192"/>
    <row r="563" ht="15.75" customHeight="1" s="192"/>
    <row r="564" ht="15.75" customHeight="1" s="192"/>
    <row r="565" ht="15.75" customHeight="1" s="192"/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2026-03-09T18:36:26Z</dcterms:modified>
  <cp:lastModifiedBy>Joh M</cp:lastModifiedBy>
</cp:coreProperties>
</file>